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лан мероприятий" sheetId="1" r:id="rId1"/>
    <sheet name="Целевые показатели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2" i="1" l="1"/>
  <c r="H12" i="1"/>
  <c r="I12" i="1"/>
  <c r="J12" i="1"/>
  <c r="K12" i="1"/>
  <c r="L12" i="1"/>
  <c r="M12" i="1"/>
  <c r="N12" i="1"/>
  <c r="F11" i="1"/>
  <c r="G11" i="1"/>
  <c r="H11" i="1"/>
  <c r="H8" i="1" s="1"/>
  <c r="I11" i="1"/>
  <c r="J11" i="1"/>
  <c r="J8" i="1" s="1"/>
  <c r="K11" i="1"/>
  <c r="L11" i="1"/>
  <c r="L8" i="1" s="1"/>
  <c r="M11" i="1"/>
  <c r="N11" i="1"/>
  <c r="N8" i="1" s="1"/>
  <c r="F8" i="1"/>
  <c r="G8" i="1"/>
  <c r="I8" i="1"/>
  <c r="K8" i="1"/>
  <c r="M8" i="1"/>
  <c r="D10" i="1"/>
  <c r="E11" i="1"/>
  <c r="E8" i="1" s="1"/>
  <c r="F10" i="1"/>
  <c r="G10" i="1"/>
  <c r="H10" i="1"/>
  <c r="I10" i="1"/>
  <c r="J10" i="1"/>
  <c r="K10" i="1"/>
  <c r="L10" i="1"/>
  <c r="M10" i="1"/>
  <c r="N10" i="1"/>
  <c r="E10" i="1"/>
  <c r="F31" i="1"/>
  <c r="G31" i="1"/>
  <c r="H31" i="1"/>
  <c r="I31" i="1"/>
  <c r="J31" i="1"/>
  <c r="K31" i="1"/>
  <c r="L31" i="1"/>
  <c r="M31" i="1"/>
  <c r="N31" i="1"/>
  <c r="E31" i="1"/>
  <c r="D32" i="1"/>
  <c r="D33" i="1"/>
  <c r="D34" i="1"/>
  <c r="D35" i="1"/>
  <c r="D36" i="1"/>
  <c r="D37" i="1"/>
  <c r="D38" i="1"/>
  <c r="E28" i="1"/>
  <c r="F28" i="1"/>
  <c r="G28" i="1"/>
  <c r="H28" i="1"/>
  <c r="I28" i="1"/>
  <c r="J28" i="1"/>
  <c r="K28" i="1"/>
  <c r="L28" i="1"/>
  <c r="M28" i="1"/>
  <c r="N28" i="1"/>
  <c r="D28" i="1"/>
  <c r="D29" i="1"/>
  <c r="D30" i="1"/>
  <c r="F21" i="1"/>
  <c r="G21" i="1"/>
  <c r="H21" i="1"/>
  <c r="I21" i="1"/>
  <c r="J21" i="1"/>
  <c r="K21" i="1"/>
  <c r="L21" i="1"/>
  <c r="M21" i="1"/>
  <c r="N21" i="1"/>
  <c r="E21" i="1"/>
  <c r="D22" i="1"/>
  <c r="D20" i="1"/>
  <c r="F12" i="1"/>
  <c r="E12" i="1"/>
  <c r="D11" i="1" l="1"/>
  <c r="D8" i="1"/>
  <c r="D31" i="1"/>
  <c r="D13" i="1"/>
  <c r="D14" i="1"/>
  <c r="D15" i="1"/>
  <c r="D16" i="1"/>
  <c r="D17" i="1"/>
  <c r="D18" i="1"/>
  <c r="D19" i="1"/>
  <c r="D23" i="1"/>
  <c r="D24" i="1"/>
  <c r="D25" i="1"/>
  <c r="D26" i="1"/>
  <c r="D27" i="1"/>
  <c r="D21" i="1" l="1"/>
  <c r="D12" i="1" l="1"/>
</calcChain>
</file>

<file path=xl/sharedStrings.xml><?xml version="1.0" encoding="utf-8"?>
<sst xmlns="http://schemas.openxmlformats.org/spreadsheetml/2006/main" count="204" uniqueCount="129">
  <si>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</si>
  <si>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ПЛАН МЕРОПРИЯТИЙ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</si>
  <si>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</si>
  <si>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</si>
  <si>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</si>
  <si>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Объёмы расходов на выполнение мероприятия за счёт всех источников ресурсного обеспечения</t>
  </si>
  <si>
    <t>Номер строки целевого показателя, на достижение которого направлено мероприятие</t>
  </si>
  <si>
    <t>всего</t>
  </si>
  <si>
    <t>четвёртый год</t>
  </si>
  <si>
    <t>пятый год</t>
  </si>
  <si>
    <t>шестой год</t>
  </si>
  <si>
    <t>седьмой год</t>
  </si>
  <si>
    <t>1</t>
  </si>
  <si>
    <t>2</t>
  </si>
  <si>
    <t>7</t>
  </si>
  <si>
    <t>8</t>
  </si>
  <si>
    <t>9</t>
  </si>
  <si>
    <t>10</t>
  </si>
  <si>
    <t>ВСЕГО ПО МУНИЦИПАЛЬНОЙ ПОДПРОГРАММЕ, В ТОМ ЧИСЛЕ:</t>
  </si>
  <si>
    <t>федеральный бюджет</t>
  </si>
  <si>
    <t>областной бюджет</t>
  </si>
  <si>
    <t>местный бюджет</t>
  </si>
  <si>
    <t>Администрация, Сельские администрации</t>
  </si>
  <si>
    <t>Сельские администрации</t>
  </si>
  <si>
    <t>Администрация</t>
  </si>
  <si>
    <t xml:space="preserve">Мероприятие 4. Уличное освещение территории населённых пунктов городского округа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</si>
  <si>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</si>
  <si>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</si>
  <si>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</si>
  <si>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</si>
  <si>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процент</t>
  </si>
  <si>
    <t>единиц</t>
  </si>
  <si>
    <t>2021</t>
  </si>
  <si>
    <t>2022</t>
  </si>
  <si>
    <t>2023</t>
  </si>
  <si>
    <t>2024</t>
  </si>
  <si>
    <t>2025</t>
  </si>
  <si>
    <t>2026</t>
  </si>
  <si>
    <t>Мероприятие 1.1.  Проведение мероприятий по ликвидации объектов размещения отходов производства и потребления, в том числе несанкционированных свалок отходов на территории городского округа</t>
  </si>
  <si>
    <t>Мероприятие 1.2. Чистка и дезинфекция нецентрализованных источников водоснабжения в населённых пунктах городского округа</t>
  </si>
  <si>
    <t xml:space="preserve">Мероприятие 1.3. Производственный контроль качества  воды в нецентрализованных источниках питьевого водоснабжения в населённых пунктах городского округа </t>
  </si>
  <si>
    <t>Мероприятие 1.4.  Обустройство источников нецентрализованного  водоснабжения в населённых пунктах городского округа</t>
  </si>
  <si>
    <t xml:space="preserve">Мероприятие 1.5. Проведение  конкурсов по благоустройству территории и конкурсов, направленных на  экологическое воспитание населения </t>
  </si>
  <si>
    <t>Мероприятие 1.6. Экологические акции, субботники, изготовление и размещение листовок экологического содержания. Изготовление и установка информационных стендов</t>
  </si>
  <si>
    <t>Мероприятие 1.7. Приведение в соответствие с действующим законодательством Схемы санитарной очистки территории населённых пунктов Каменского городского округа</t>
  </si>
  <si>
    <t xml:space="preserve">Мероприятие 2. Содержание и текущий ремонт гидротехнических сооружений, оплата страховых взносов, паспортизация объектов  </t>
  </si>
  <si>
    <t>Мероприятие 3. Благоустройство территории Каменского городского округа</t>
  </si>
  <si>
    <t>Мероприятие 3.1. Санитарная расчистка территории населённых пунктов городского округа от зелёных насаждений городского округа (валка, кронирование деревьев и кустарников)</t>
  </si>
  <si>
    <t xml:space="preserve">Мероприятие 3.2. Санитарная уборка территории населённых пунктов городского округа от бытового мусора, окашивание территории </t>
  </si>
  <si>
    <t xml:space="preserve">Мероприятие 3.3. Приобретение, установка, благоустройство детских игровых и спортивных площадок </t>
  </si>
  <si>
    <t xml:space="preserve">Мероприятие 3.4. Акарицидные и дератизационные обработки территорий  городского округа </t>
  </si>
  <si>
    <t xml:space="preserve">Мероприятие 3.5. Ремонт, содержание, благоустройство  пандусов, пешеходных мостов, памятников, обелисков и т.д. </t>
  </si>
  <si>
    <t xml:space="preserve"> Сельские администрации</t>
  </si>
  <si>
    <t xml:space="preserve">Мероприятие 5.  Осуществление государственного полномочия Сердловской области в сфере организации мероприятий при осуществлении деятельности по обращению с животными без владельцев </t>
  </si>
  <si>
    <t>Мероприятие 5.1. Организации мероприятий при осуществлении деятельности по обращению с животными без владельцев, за счёт субвенций из областного бюджета</t>
  </si>
  <si>
    <t>Мероприятие 5.2. Организации мероприятий при осуществлении деятельности по обращению с животными без владельцев, за счёт средств местного бюджета, в том числе организация мероприятий по предупреждению возникновения и распространения  заразных заболеваний животных</t>
  </si>
  <si>
    <t>Мероприятие 6.4.  Ремонт, содержание (мытьё, дезинфекция) контейнерного оборудования.</t>
  </si>
  <si>
    <t>МКУ Управление хозяйством</t>
  </si>
  <si>
    <t>по выполнению муниципальной программы</t>
  </si>
  <si>
    <t>Администрация, МКУ Управление хозяйством</t>
  </si>
  <si>
    <t>Мероприятие 6.3.  Ремонт мест (площадок) накопления твёрдых коммунальных отходов</t>
  </si>
  <si>
    <t>Мероприятие 6.5.  Содержание мест (площадок) накопления твёрдых коммунальных отходов.</t>
  </si>
  <si>
    <t>реализации муниципальной программы</t>
  </si>
  <si>
    <t>ЦЕЛИ, ЗАДАЧИ И ЦЕЛЕВЫЕ ПОКАЗАТЕЛИ</t>
  </si>
  <si>
    <t>Задача 1.1. Предупреждение чрезвычайных ситуаций, возникающих при осуществлении обращения с отходами производства и потребления, ликвидация их последствий</t>
  </si>
  <si>
    <t>Задача 1.2. Улучшение качества воды в нецентрализованных источниках водоснабжения</t>
  </si>
  <si>
    <t>Задача 2.1. Благоустройство территории населённых пунктов городского округа</t>
  </si>
  <si>
    <t>Целевой показатель 2.1.2. Освещённость улиц населённых пунктов</t>
  </si>
  <si>
    <t xml:space="preserve">Целевой показатель 1.2.1. Приведение в соответствие с санитарными правилами  нецентрализованные источники водоснабжения </t>
  </si>
  <si>
    <t>Задача 1.3. Экологическое просвещение и повышение уровня экологической культуры населения</t>
  </si>
  <si>
    <t>Целевой показатель 1.3.1.  Публикация информационных статей в СМИ</t>
  </si>
  <si>
    <t xml:space="preserve">Целевой показатель 1.4.1.  Увеличение количества гидротехнических сооружений отвечающих, современным требованиям безопасности </t>
  </si>
  <si>
    <t>Задача 1.4. Повышение эксплуатационной надёжности гидротехнических сооружений  путём их приведения к безопасному техническому состоянию</t>
  </si>
  <si>
    <t>Мероприятие 6.1. Приобретение контейнерного оборудования для сбора и накопления твёрдых коммунальных отходов, в том числе  раздельного накопления ТКО</t>
  </si>
  <si>
    <t>Мероприятие 6.2.  Обустройство мест (площадок) накопления твёрдых коммунальных отходов,  в том числе  раздельного накопления ТКО</t>
  </si>
  <si>
    <t xml:space="preserve">Мероприятие 7. Обеспечение содержания рабочих по благоустройству </t>
  </si>
  <si>
    <t>Целевой показатель 3.1.1. Обеспеченность населённых пунктов Каменского городского округа  местами (площадками) накопления твёрдых коммунальных отходов, в том числе  раздельного накопления ТКО</t>
  </si>
  <si>
    <t>Целевой показатель 3.1.2. Обеспеченность населённых пунктов Каменского городского округа контейнерным оборудованием для сбора и накопления твёрдых коммунальных отходов, в том числе раздельного накопления ТКО</t>
  </si>
  <si>
    <t>Целевой показатель 3.1.3. Доля твёрдых коммунальных отходов, направленных на обработку, в общем объёме образованных ТКО</t>
  </si>
  <si>
    <t>Целевой показатель 3.1.4. Доля твёрдых коммунальных отходов, направленных на утилизацию, в общем объёме образованных ТКО</t>
  </si>
  <si>
    <t>Целевой показатель 2.1.1. Количество детских игровых площадок обустроенных за счёт  реализации муниципальной программы</t>
  </si>
  <si>
    <t>Цель 2. Создание условий для повышения уровня комфортности проживания населения в Каменском городском округе</t>
  </si>
  <si>
    <t>Цель 3.  Формирование комплексной системы обращения с твёрдыми коммунальными отходами в Каменском городском округе</t>
  </si>
  <si>
    <t xml:space="preserve">Задача 3.1. Организация мероприятий по обращению с твёрдыми коммунальными отходами </t>
  </si>
  <si>
    <t>Цель 1. Обеспечение благоприятного состояния окружающей среды как необходимого условия улучшения качества жизни и здоровья населения в Каменском городском округе</t>
  </si>
  <si>
    <t>Мероприятие 8. Содержание сельских кладбищ на территории Каменского городского округа</t>
  </si>
  <si>
    <t>Мероприятие 6.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</si>
  <si>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внутренний учёт</t>
  </si>
  <si>
    <t>Номер цели, задачи, целевого показателя</t>
  </si>
  <si>
    <t>1.1.1</t>
  </si>
  <si>
    <t>1.1.2</t>
  </si>
  <si>
    <t>1.2.1</t>
  </si>
  <si>
    <t>1.3.1</t>
  </si>
  <si>
    <t>1.4.1</t>
  </si>
  <si>
    <t>2.1.1</t>
  </si>
  <si>
    <t>2.1.2</t>
  </si>
  <si>
    <t>3.1.1</t>
  </si>
  <si>
    <t>3.1.2</t>
  </si>
  <si>
    <t>3.1.3</t>
  </si>
  <si>
    <t>3.1.4</t>
  </si>
  <si>
    <t>1.1.1, 1.1.2</t>
  </si>
  <si>
    <t>1.2.0</t>
  </si>
  <si>
    <t>3.1.0</t>
  </si>
  <si>
    <t>1.0.0</t>
  </si>
  <si>
    <t>1.1.0</t>
  </si>
  <si>
    <t>1.3.0</t>
  </si>
  <si>
    <t>1.4.0</t>
  </si>
  <si>
    <t>2.0.0</t>
  </si>
  <si>
    <t>2.1.0</t>
  </si>
  <si>
    <t>3.0.0</t>
  </si>
  <si>
    <t>3.1.1, 3.1.2</t>
  </si>
  <si>
    <t xml:space="preserve">Целевой показатель 1.1.1.  Ликвидация объектов размещения отходов производства и потребления, в том числе твёрдых коммунальных отходов </t>
  </si>
  <si>
    <t>Целевой показатель 1.1.2. Ликвидация  несанкционированных свалок отходов производства и потребления</t>
  </si>
  <si>
    <r>
      <rPr>
        <sz val="14"/>
        <color theme="1"/>
        <rFont val="Liberation Serif"/>
        <family val="1"/>
        <charset val="204"/>
      </rPr>
      <t xml:space="preserve">Приложение  № 2 </t>
    </r>
    <r>
      <rPr>
        <sz val="12"/>
        <color theme="1"/>
        <rFont val="Liberation Serif"/>
        <family val="1"/>
        <charset val="204"/>
      </rPr>
      <t xml:space="preserve">
к  муниципальной программе  «Благоустройство и охрана окружающей среды в Каменском городском округе до 2026 года»</t>
    </r>
  </si>
  <si>
    <t>"Благоустройство и охрана  окружающей среды в Каменском городском округе до 2026 года"</t>
  </si>
  <si>
    <t xml:space="preserve">Мероприятие 1. Природоохранные мероприятия на территории Каменского городского округа </t>
  </si>
  <si>
    <t>1.1.1, 1.1.2, 1.2.1, 1.3.1</t>
  </si>
  <si>
    <t>2.1.1, 2.1.2</t>
  </si>
  <si>
    <r>
      <t xml:space="preserve">Приложение  № 1 </t>
    </r>
    <r>
      <rPr>
        <sz val="12"/>
        <color rgb="FF000000"/>
        <rFont val="Liberation Serif"/>
        <family val="1"/>
        <charset val="204"/>
      </rPr>
      <t xml:space="preserve">
к  муниципальной программе  «Благоустройство и охрана окружающей среды в Каменском городском округе до 2026 года»</t>
    </r>
  </si>
  <si>
    <t>3.1.1, 3.1.2, 3.1.3, 3.1.4</t>
  </si>
  <si>
    <t>3.1.2, 3.1.3, 3.1.4</t>
  </si>
  <si>
    <t>3.1.1, 3.1.3, 3.1.4</t>
  </si>
  <si>
    <t>Целевой показатель 2.1.3.  Отлов животных без владельцев не менее</t>
  </si>
  <si>
    <t>голов</t>
  </si>
  <si>
    <t>2.1.3</t>
  </si>
  <si>
    <t>Целевой показатель 3.1.5.  Обеспеченность содержания рабочих по благоустройству</t>
  </si>
  <si>
    <t>3.1.5</t>
  </si>
  <si>
    <t>3.1.6</t>
  </si>
  <si>
    <t>Целевой показатель 3.1.6.  Обеспеченность содержания сельских кладбищ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</si>
</sst>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\ _р_."/>
    <numFmt numFmtId="166" formatCode="0.0"/>
  </numFmts>
  <fonts count="1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i/>
      <sz val="12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i/>
      <sz val="12"/>
      <color indexed="8"/>
      <name val="Liberation Serif"/>
      <family val="1"/>
      <charset val="204"/>
    </font>
    <font>
      <b/>
      <i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NumberFormat="1" applyAlignment="1">
      <alignment vertical="center"/>
    </xf>
    <xf numFmtId="0" fontId="1" fillId="0" borderId="0" xfId="0" applyNumberFormat="1" applyFont="1" applyAlignment="1"/>
    <xf numFmtId="0" fontId="0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Fill="1" applyBorder="1" applyAlignment="1">
      <alignment vertical="center"/>
    </xf>
    <xf numFmtId="4" fontId="15" fillId="0" borderId="8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/>
    </xf>
    <xf numFmtId="4" fontId="12" fillId="0" borderId="12" xfId="0" applyNumberFormat="1" applyFont="1" applyBorder="1" applyAlignment="1">
      <alignment horizontal="center" vertical="center"/>
    </xf>
    <xf numFmtId="4" fontId="14" fillId="0" borderId="5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top" wrapText="1"/>
    </xf>
    <xf numFmtId="0" fontId="15" fillId="0" borderId="5" xfId="0" applyNumberFormat="1" applyFont="1" applyFill="1" applyBorder="1" applyAlignment="1">
      <alignment horizontal="center" vertical="top" wrapText="1"/>
    </xf>
    <xf numFmtId="0" fontId="15" fillId="0" borderId="6" xfId="0" applyNumberFormat="1" applyFont="1" applyBorder="1" applyAlignment="1">
      <alignment horizontal="center" vertical="top" wrapText="1"/>
    </xf>
    <xf numFmtId="0" fontId="15" fillId="0" borderId="0" xfId="0" applyNumberFormat="1" applyFont="1" applyAlignment="1">
      <alignment vertical="center"/>
    </xf>
    <xf numFmtId="0" fontId="11" fillId="2" borderId="6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left" vertical="center" wrapText="1"/>
    </xf>
    <xf numFmtId="4" fontId="11" fillId="0" borderId="6" xfId="0" applyNumberFormat="1" applyFont="1" applyFill="1" applyBorder="1" applyAlignment="1">
      <alignment horizontal="right" vertical="center" wrapText="1"/>
    </xf>
    <xf numFmtId="165" fontId="11" fillId="0" borderId="6" xfId="0" applyNumberFormat="1" applyFont="1" applyFill="1" applyBorder="1" applyAlignment="1">
      <alignment horizontal="right" vertical="center" wrapText="1"/>
    </xf>
    <xf numFmtId="0" fontId="11" fillId="0" borderId="6" xfId="0" applyNumberFormat="1" applyFont="1" applyFill="1" applyBorder="1" applyAlignment="1">
      <alignment horizontal="left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left" vertical="center" wrapText="1"/>
    </xf>
    <xf numFmtId="165" fontId="13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0" fontId="4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8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7" fillId="0" borderId="1" xfId="0" applyNumberFormat="1" applyFont="1" applyBorder="1" applyAlignment="1">
      <alignment horizontal="center" vertical="top" wrapText="1"/>
    </xf>
    <xf numFmtId="0" fontId="17" fillId="0" borderId="0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3" fontId="15" fillId="0" borderId="6" xfId="0" applyNumberFormat="1" applyFont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3" fontId="15" fillId="0" borderId="6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" fontId="12" fillId="3" borderId="6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1" fillId="0" borderId="11" xfId="0" applyNumberFormat="1" applyFont="1" applyFill="1" applyBorder="1" applyAlignment="1">
      <alignment horizontal="left" vertical="center" wrapText="1"/>
    </xf>
    <xf numFmtId="165" fontId="11" fillId="2" borderId="6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Alignment="1">
      <alignment vertical="center" wrapText="1"/>
    </xf>
    <xf numFmtId="0" fontId="9" fillId="0" borderId="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166" fontId="12" fillId="0" borderId="1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topLeftCell="C34" zoomScale="148" zoomScaleNormal="148" workbookViewId="0">
      <selection activeCell="E43" sqref="E43"/>
    </sheetView>
  </sheetViews>
  <sheetFormatPr defaultRowHeight="15" x14ac:dyDescent="0.25"/>
  <cols>
    <col min="1" max="1" width="7.42578125" style="1" customWidth="1"/>
    <col min="2" max="2" width="63.85546875" style="1" customWidth="1"/>
    <col min="3" max="3" width="18.85546875" style="1" customWidth="1"/>
    <col min="4" max="7" width="11.28515625" style="1" customWidth="1"/>
    <col min="8" max="8" width="11.42578125" style="1" customWidth="1"/>
    <col min="9" max="9" width="12.7109375" style="1" customWidth="1"/>
    <col min="10" max="10" width="16.5703125" style="1" hidden="1" customWidth="1"/>
    <col min="11" max="11" width="17" style="1" hidden="1" customWidth="1"/>
    <col min="12" max="13" width="15.42578125" style="1" hidden="1" customWidth="1"/>
    <col min="14" max="14" width="15.42578125" style="1" customWidth="1"/>
    <col min="15" max="15" width="24.5703125" style="1" customWidth="1"/>
    <col min="16" max="16" width="18" style="1" hidden="1" customWidth="1"/>
    <col min="17" max="257" width="9.140625" style="1"/>
    <col min="258" max="258" width="7.42578125" style="1" customWidth="1"/>
    <col min="259" max="259" width="39.7109375" style="1" customWidth="1"/>
    <col min="260" max="260" width="18.85546875" style="1" customWidth="1"/>
    <col min="261" max="264" width="11.28515625" style="1" customWidth="1"/>
    <col min="265" max="265" width="9.85546875" style="1" customWidth="1"/>
    <col min="266" max="266" width="12.7109375" style="1" customWidth="1"/>
    <col min="267" max="270" width="0" style="1" hidden="1" customWidth="1"/>
    <col min="271" max="271" width="16.7109375" style="1" customWidth="1"/>
    <col min="272" max="272" width="0" style="1" hidden="1" customWidth="1"/>
    <col min="273" max="513" width="9.140625" style="1"/>
    <col min="514" max="514" width="7.42578125" style="1" customWidth="1"/>
    <col min="515" max="515" width="39.7109375" style="1" customWidth="1"/>
    <col min="516" max="516" width="18.85546875" style="1" customWidth="1"/>
    <col min="517" max="520" width="11.28515625" style="1" customWidth="1"/>
    <col min="521" max="521" width="9.85546875" style="1" customWidth="1"/>
    <col min="522" max="522" width="12.7109375" style="1" customWidth="1"/>
    <col min="523" max="526" width="0" style="1" hidden="1" customWidth="1"/>
    <col min="527" max="527" width="16.7109375" style="1" customWidth="1"/>
    <col min="528" max="528" width="0" style="1" hidden="1" customWidth="1"/>
    <col min="529" max="769" width="9.140625" style="1"/>
    <col min="770" max="770" width="7.42578125" style="1" customWidth="1"/>
    <col min="771" max="771" width="39.7109375" style="1" customWidth="1"/>
    <col min="772" max="772" width="18.85546875" style="1" customWidth="1"/>
    <col min="773" max="776" width="11.28515625" style="1" customWidth="1"/>
    <col min="777" max="777" width="9.85546875" style="1" customWidth="1"/>
    <col min="778" max="778" width="12.7109375" style="1" customWidth="1"/>
    <col min="779" max="782" width="0" style="1" hidden="1" customWidth="1"/>
    <col min="783" max="783" width="16.7109375" style="1" customWidth="1"/>
    <col min="784" max="784" width="0" style="1" hidden="1" customWidth="1"/>
    <col min="785" max="1025" width="9.140625" style="1"/>
    <col min="1026" max="1026" width="7.42578125" style="1" customWidth="1"/>
    <col min="1027" max="1027" width="39.7109375" style="1" customWidth="1"/>
    <col min="1028" max="1028" width="18.85546875" style="1" customWidth="1"/>
    <col min="1029" max="1032" width="11.28515625" style="1" customWidth="1"/>
    <col min="1033" max="1033" width="9.85546875" style="1" customWidth="1"/>
    <col min="1034" max="1034" width="12.7109375" style="1" customWidth="1"/>
    <col min="1035" max="1038" width="0" style="1" hidden="1" customWidth="1"/>
    <col min="1039" max="1039" width="16.7109375" style="1" customWidth="1"/>
    <col min="1040" max="1040" width="0" style="1" hidden="1" customWidth="1"/>
    <col min="1041" max="1281" width="9.140625" style="1"/>
    <col min="1282" max="1282" width="7.42578125" style="1" customWidth="1"/>
    <col min="1283" max="1283" width="39.7109375" style="1" customWidth="1"/>
    <col min="1284" max="1284" width="18.85546875" style="1" customWidth="1"/>
    <col min="1285" max="1288" width="11.28515625" style="1" customWidth="1"/>
    <col min="1289" max="1289" width="9.85546875" style="1" customWidth="1"/>
    <col min="1290" max="1290" width="12.7109375" style="1" customWidth="1"/>
    <col min="1291" max="1294" width="0" style="1" hidden="1" customWidth="1"/>
    <col min="1295" max="1295" width="16.7109375" style="1" customWidth="1"/>
    <col min="1296" max="1296" width="0" style="1" hidden="1" customWidth="1"/>
    <col min="1297" max="1537" width="9.140625" style="1"/>
    <col min="1538" max="1538" width="7.42578125" style="1" customWidth="1"/>
    <col min="1539" max="1539" width="39.7109375" style="1" customWidth="1"/>
    <col min="1540" max="1540" width="18.85546875" style="1" customWidth="1"/>
    <col min="1541" max="1544" width="11.28515625" style="1" customWidth="1"/>
    <col min="1545" max="1545" width="9.85546875" style="1" customWidth="1"/>
    <col min="1546" max="1546" width="12.7109375" style="1" customWidth="1"/>
    <col min="1547" max="1550" width="0" style="1" hidden="1" customWidth="1"/>
    <col min="1551" max="1551" width="16.7109375" style="1" customWidth="1"/>
    <col min="1552" max="1552" width="0" style="1" hidden="1" customWidth="1"/>
    <col min="1553" max="1793" width="9.140625" style="1"/>
    <col min="1794" max="1794" width="7.42578125" style="1" customWidth="1"/>
    <col min="1795" max="1795" width="39.7109375" style="1" customWidth="1"/>
    <col min="1796" max="1796" width="18.85546875" style="1" customWidth="1"/>
    <col min="1797" max="1800" width="11.28515625" style="1" customWidth="1"/>
    <col min="1801" max="1801" width="9.85546875" style="1" customWidth="1"/>
    <col min="1802" max="1802" width="12.7109375" style="1" customWidth="1"/>
    <col min="1803" max="1806" width="0" style="1" hidden="1" customWidth="1"/>
    <col min="1807" max="1807" width="16.7109375" style="1" customWidth="1"/>
    <col min="1808" max="1808" width="0" style="1" hidden="1" customWidth="1"/>
    <col min="1809" max="2049" width="9.140625" style="1"/>
    <col min="2050" max="2050" width="7.42578125" style="1" customWidth="1"/>
    <col min="2051" max="2051" width="39.7109375" style="1" customWidth="1"/>
    <col min="2052" max="2052" width="18.85546875" style="1" customWidth="1"/>
    <col min="2053" max="2056" width="11.28515625" style="1" customWidth="1"/>
    <col min="2057" max="2057" width="9.85546875" style="1" customWidth="1"/>
    <col min="2058" max="2058" width="12.7109375" style="1" customWidth="1"/>
    <col min="2059" max="2062" width="0" style="1" hidden="1" customWidth="1"/>
    <col min="2063" max="2063" width="16.7109375" style="1" customWidth="1"/>
    <col min="2064" max="2064" width="0" style="1" hidden="1" customWidth="1"/>
    <col min="2065" max="2305" width="9.140625" style="1"/>
    <col min="2306" max="2306" width="7.42578125" style="1" customWidth="1"/>
    <col min="2307" max="2307" width="39.7109375" style="1" customWidth="1"/>
    <col min="2308" max="2308" width="18.85546875" style="1" customWidth="1"/>
    <col min="2309" max="2312" width="11.28515625" style="1" customWidth="1"/>
    <col min="2313" max="2313" width="9.85546875" style="1" customWidth="1"/>
    <col min="2314" max="2314" width="12.7109375" style="1" customWidth="1"/>
    <col min="2315" max="2318" width="0" style="1" hidden="1" customWidth="1"/>
    <col min="2319" max="2319" width="16.7109375" style="1" customWidth="1"/>
    <col min="2320" max="2320" width="0" style="1" hidden="1" customWidth="1"/>
    <col min="2321" max="2561" width="9.140625" style="1"/>
    <col min="2562" max="2562" width="7.42578125" style="1" customWidth="1"/>
    <col min="2563" max="2563" width="39.7109375" style="1" customWidth="1"/>
    <col min="2564" max="2564" width="18.85546875" style="1" customWidth="1"/>
    <col min="2565" max="2568" width="11.28515625" style="1" customWidth="1"/>
    <col min="2569" max="2569" width="9.85546875" style="1" customWidth="1"/>
    <col min="2570" max="2570" width="12.7109375" style="1" customWidth="1"/>
    <col min="2571" max="2574" width="0" style="1" hidden="1" customWidth="1"/>
    <col min="2575" max="2575" width="16.7109375" style="1" customWidth="1"/>
    <col min="2576" max="2576" width="0" style="1" hidden="1" customWidth="1"/>
    <col min="2577" max="2817" width="9.140625" style="1"/>
    <col min="2818" max="2818" width="7.42578125" style="1" customWidth="1"/>
    <col min="2819" max="2819" width="39.7109375" style="1" customWidth="1"/>
    <col min="2820" max="2820" width="18.85546875" style="1" customWidth="1"/>
    <col min="2821" max="2824" width="11.28515625" style="1" customWidth="1"/>
    <col min="2825" max="2825" width="9.85546875" style="1" customWidth="1"/>
    <col min="2826" max="2826" width="12.7109375" style="1" customWidth="1"/>
    <col min="2827" max="2830" width="0" style="1" hidden="1" customWidth="1"/>
    <col min="2831" max="2831" width="16.7109375" style="1" customWidth="1"/>
    <col min="2832" max="2832" width="0" style="1" hidden="1" customWidth="1"/>
    <col min="2833" max="3073" width="9.140625" style="1"/>
    <col min="3074" max="3074" width="7.42578125" style="1" customWidth="1"/>
    <col min="3075" max="3075" width="39.7109375" style="1" customWidth="1"/>
    <col min="3076" max="3076" width="18.85546875" style="1" customWidth="1"/>
    <col min="3077" max="3080" width="11.28515625" style="1" customWidth="1"/>
    <col min="3081" max="3081" width="9.85546875" style="1" customWidth="1"/>
    <col min="3082" max="3082" width="12.7109375" style="1" customWidth="1"/>
    <col min="3083" max="3086" width="0" style="1" hidden="1" customWidth="1"/>
    <col min="3087" max="3087" width="16.7109375" style="1" customWidth="1"/>
    <col min="3088" max="3088" width="0" style="1" hidden="1" customWidth="1"/>
    <col min="3089" max="3329" width="9.140625" style="1"/>
    <col min="3330" max="3330" width="7.42578125" style="1" customWidth="1"/>
    <col min="3331" max="3331" width="39.7109375" style="1" customWidth="1"/>
    <col min="3332" max="3332" width="18.85546875" style="1" customWidth="1"/>
    <col min="3333" max="3336" width="11.28515625" style="1" customWidth="1"/>
    <col min="3337" max="3337" width="9.85546875" style="1" customWidth="1"/>
    <col min="3338" max="3338" width="12.7109375" style="1" customWidth="1"/>
    <col min="3339" max="3342" width="0" style="1" hidden="1" customWidth="1"/>
    <col min="3343" max="3343" width="16.7109375" style="1" customWidth="1"/>
    <col min="3344" max="3344" width="0" style="1" hidden="1" customWidth="1"/>
    <col min="3345" max="3585" width="9.140625" style="1"/>
    <col min="3586" max="3586" width="7.42578125" style="1" customWidth="1"/>
    <col min="3587" max="3587" width="39.7109375" style="1" customWidth="1"/>
    <col min="3588" max="3588" width="18.85546875" style="1" customWidth="1"/>
    <col min="3589" max="3592" width="11.28515625" style="1" customWidth="1"/>
    <col min="3593" max="3593" width="9.85546875" style="1" customWidth="1"/>
    <col min="3594" max="3594" width="12.7109375" style="1" customWidth="1"/>
    <col min="3595" max="3598" width="0" style="1" hidden="1" customWidth="1"/>
    <col min="3599" max="3599" width="16.7109375" style="1" customWidth="1"/>
    <col min="3600" max="3600" width="0" style="1" hidden="1" customWidth="1"/>
    <col min="3601" max="3841" width="9.140625" style="1"/>
    <col min="3842" max="3842" width="7.42578125" style="1" customWidth="1"/>
    <col min="3843" max="3843" width="39.7109375" style="1" customWidth="1"/>
    <col min="3844" max="3844" width="18.85546875" style="1" customWidth="1"/>
    <col min="3845" max="3848" width="11.28515625" style="1" customWidth="1"/>
    <col min="3849" max="3849" width="9.85546875" style="1" customWidth="1"/>
    <col min="3850" max="3850" width="12.7109375" style="1" customWidth="1"/>
    <col min="3851" max="3854" width="0" style="1" hidden="1" customWidth="1"/>
    <col min="3855" max="3855" width="16.7109375" style="1" customWidth="1"/>
    <col min="3856" max="3856" width="0" style="1" hidden="1" customWidth="1"/>
    <col min="3857" max="4097" width="9.140625" style="1"/>
    <col min="4098" max="4098" width="7.42578125" style="1" customWidth="1"/>
    <col min="4099" max="4099" width="39.7109375" style="1" customWidth="1"/>
    <col min="4100" max="4100" width="18.85546875" style="1" customWidth="1"/>
    <col min="4101" max="4104" width="11.28515625" style="1" customWidth="1"/>
    <col min="4105" max="4105" width="9.85546875" style="1" customWidth="1"/>
    <col min="4106" max="4106" width="12.7109375" style="1" customWidth="1"/>
    <col min="4107" max="4110" width="0" style="1" hidden="1" customWidth="1"/>
    <col min="4111" max="4111" width="16.7109375" style="1" customWidth="1"/>
    <col min="4112" max="4112" width="0" style="1" hidden="1" customWidth="1"/>
    <col min="4113" max="4353" width="9.140625" style="1"/>
    <col min="4354" max="4354" width="7.42578125" style="1" customWidth="1"/>
    <col min="4355" max="4355" width="39.7109375" style="1" customWidth="1"/>
    <col min="4356" max="4356" width="18.85546875" style="1" customWidth="1"/>
    <col min="4357" max="4360" width="11.28515625" style="1" customWidth="1"/>
    <col min="4361" max="4361" width="9.85546875" style="1" customWidth="1"/>
    <col min="4362" max="4362" width="12.7109375" style="1" customWidth="1"/>
    <col min="4363" max="4366" width="0" style="1" hidden="1" customWidth="1"/>
    <col min="4367" max="4367" width="16.7109375" style="1" customWidth="1"/>
    <col min="4368" max="4368" width="0" style="1" hidden="1" customWidth="1"/>
    <col min="4369" max="4609" width="9.140625" style="1"/>
    <col min="4610" max="4610" width="7.42578125" style="1" customWidth="1"/>
    <col min="4611" max="4611" width="39.7109375" style="1" customWidth="1"/>
    <col min="4612" max="4612" width="18.85546875" style="1" customWidth="1"/>
    <col min="4613" max="4616" width="11.28515625" style="1" customWidth="1"/>
    <col min="4617" max="4617" width="9.85546875" style="1" customWidth="1"/>
    <col min="4618" max="4618" width="12.7109375" style="1" customWidth="1"/>
    <col min="4619" max="4622" width="0" style="1" hidden="1" customWidth="1"/>
    <col min="4623" max="4623" width="16.7109375" style="1" customWidth="1"/>
    <col min="4624" max="4624" width="0" style="1" hidden="1" customWidth="1"/>
    <col min="4625" max="4865" width="9.140625" style="1"/>
    <col min="4866" max="4866" width="7.42578125" style="1" customWidth="1"/>
    <col min="4867" max="4867" width="39.7109375" style="1" customWidth="1"/>
    <col min="4868" max="4868" width="18.85546875" style="1" customWidth="1"/>
    <col min="4869" max="4872" width="11.28515625" style="1" customWidth="1"/>
    <col min="4873" max="4873" width="9.85546875" style="1" customWidth="1"/>
    <col min="4874" max="4874" width="12.7109375" style="1" customWidth="1"/>
    <col min="4875" max="4878" width="0" style="1" hidden="1" customWidth="1"/>
    <col min="4879" max="4879" width="16.7109375" style="1" customWidth="1"/>
    <col min="4880" max="4880" width="0" style="1" hidden="1" customWidth="1"/>
    <col min="4881" max="5121" width="9.140625" style="1"/>
    <col min="5122" max="5122" width="7.42578125" style="1" customWidth="1"/>
    <col min="5123" max="5123" width="39.7109375" style="1" customWidth="1"/>
    <col min="5124" max="5124" width="18.85546875" style="1" customWidth="1"/>
    <col min="5125" max="5128" width="11.28515625" style="1" customWidth="1"/>
    <col min="5129" max="5129" width="9.85546875" style="1" customWidth="1"/>
    <col min="5130" max="5130" width="12.7109375" style="1" customWidth="1"/>
    <col min="5131" max="5134" width="0" style="1" hidden="1" customWidth="1"/>
    <col min="5135" max="5135" width="16.7109375" style="1" customWidth="1"/>
    <col min="5136" max="5136" width="0" style="1" hidden="1" customWidth="1"/>
    <col min="5137" max="5377" width="9.140625" style="1"/>
    <col min="5378" max="5378" width="7.42578125" style="1" customWidth="1"/>
    <col min="5379" max="5379" width="39.7109375" style="1" customWidth="1"/>
    <col min="5380" max="5380" width="18.85546875" style="1" customWidth="1"/>
    <col min="5381" max="5384" width="11.28515625" style="1" customWidth="1"/>
    <col min="5385" max="5385" width="9.85546875" style="1" customWidth="1"/>
    <col min="5386" max="5386" width="12.7109375" style="1" customWidth="1"/>
    <col min="5387" max="5390" width="0" style="1" hidden="1" customWidth="1"/>
    <col min="5391" max="5391" width="16.7109375" style="1" customWidth="1"/>
    <col min="5392" max="5392" width="0" style="1" hidden="1" customWidth="1"/>
    <col min="5393" max="5633" width="9.140625" style="1"/>
    <col min="5634" max="5634" width="7.42578125" style="1" customWidth="1"/>
    <col min="5635" max="5635" width="39.7109375" style="1" customWidth="1"/>
    <col min="5636" max="5636" width="18.85546875" style="1" customWidth="1"/>
    <col min="5637" max="5640" width="11.28515625" style="1" customWidth="1"/>
    <col min="5641" max="5641" width="9.85546875" style="1" customWidth="1"/>
    <col min="5642" max="5642" width="12.7109375" style="1" customWidth="1"/>
    <col min="5643" max="5646" width="0" style="1" hidden="1" customWidth="1"/>
    <col min="5647" max="5647" width="16.7109375" style="1" customWidth="1"/>
    <col min="5648" max="5648" width="0" style="1" hidden="1" customWidth="1"/>
    <col min="5649" max="5889" width="9.140625" style="1"/>
    <col min="5890" max="5890" width="7.42578125" style="1" customWidth="1"/>
    <col min="5891" max="5891" width="39.7109375" style="1" customWidth="1"/>
    <col min="5892" max="5892" width="18.85546875" style="1" customWidth="1"/>
    <col min="5893" max="5896" width="11.28515625" style="1" customWidth="1"/>
    <col min="5897" max="5897" width="9.85546875" style="1" customWidth="1"/>
    <col min="5898" max="5898" width="12.7109375" style="1" customWidth="1"/>
    <col min="5899" max="5902" width="0" style="1" hidden="1" customWidth="1"/>
    <col min="5903" max="5903" width="16.7109375" style="1" customWidth="1"/>
    <col min="5904" max="5904" width="0" style="1" hidden="1" customWidth="1"/>
    <col min="5905" max="6145" width="9.140625" style="1"/>
    <col min="6146" max="6146" width="7.42578125" style="1" customWidth="1"/>
    <col min="6147" max="6147" width="39.7109375" style="1" customWidth="1"/>
    <col min="6148" max="6148" width="18.85546875" style="1" customWidth="1"/>
    <col min="6149" max="6152" width="11.28515625" style="1" customWidth="1"/>
    <col min="6153" max="6153" width="9.85546875" style="1" customWidth="1"/>
    <col min="6154" max="6154" width="12.7109375" style="1" customWidth="1"/>
    <col min="6155" max="6158" width="0" style="1" hidden="1" customWidth="1"/>
    <col min="6159" max="6159" width="16.7109375" style="1" customWidth="1"/>
    <col min="6160" max="6160" width="0" style="1" hidden="1" customWidth="1"/>
    <col min="6161" max="6401" width="9.140625" style="1"/>
    <col min="6402" max="6402" width="7.42578125" style="1" customWidth="1"/>
    <col min="6403" max="6403" width="39.7109375" style="1" customWidth="1"/>
    <col min="6404" max="6404" width="18.85546875" style="1" customWidth="1"/>
    <col min="6405" max="6408" width="11.28515625" style="1" customWidth="1"/>
    <col min="6409" max="6409" width="9.85546875" style="1" customWidth="1"/>
    <col min="6410" max="6410" width="12.7109375" style="1" customWidth="1"/>
    <col min="6411" max="6414" width="0" style="1" hidden="1" customWidth="1"/>
    <col min="6415" max="6415" width="16.7109375" style="1" customWidth="1"/>
    <col min="6416" max="6416" width="0" style="1" hidden="1" customWidth="1"/>
    <col min="6417" max="6657" width="9.140625" style="1"/>
    <col min="6658" max="6658" width="7.42578125" style="1" customWidth="1"/>
    <col min="6659" max="6659" width="39.7109375" style="1" customWidth="1"/>
    <col min="6660" max="6660" width="18.85546875" style="1" customWidth="1"/>
    <col min="6661" max="6664" width="11.28515625" style="1" customWidth="1"/>
    <col min="6665" max="6665" width="9.85546875" style="1" customWidth="1"/>
    <col min="6666" max="6666" width="12.7109375" style="1" customWidth="1"/>
    <col min="6667" max="6670" width="0" style="1" hidden="1" customWidth="1"/>
    <col min="6671" max="6671" width="16.7109375" style="1" customWidth="1"/>
    <col min="6672" max="6672" width="0" style="1" hidden="1" customWidth="1"/>
    <col min="6673" max="6913" width="9.140625" style="1"/>
    <col min="6914" max="6914" width="7.42578125" style="1" customWidth="1"/>
    <col min="6915" max="6915" width="39.7109375" style="1" customWidth="1"/>
    <col min="6916" max="6916" width="18.85546875" style="1" customWidth="1"/>
    <col min="6917" max="6920" width="11.28515625" style="1" customWidth="1"/>
    <col min="6921" max="6921" width="9.85546875" style="1" customWidth="1"/>
    <col min="6922" max="6922" width="12.7109375" style="1" customWidth="1"/>
    <col min="6923" max="6926" width="0" style="1" hidden="1" customWidth="1"/>
    <col min="6927" max="6927" width="16.7109375" style="1" customWidth="1"/>
    <col min="6928" max="6928" width="0" style="1" hidden="1" customWidth="1"/>
    <col min="6929" max="7169" width="9.140625" style="1"/>
    <col min="7170" max="7170" width="7.42578125" style="1" customWidth="1"/>
    <col min="7171" max="7171" width="39.7109375" style="1" customWidth="1"/>
    <col min="7172" max="7172" width="18.85546875" style="1" customWidth="1"/>
    <col min="7173" max="7176" width="11.28515625" style="1" customWidth="1"/>
    <col min="7177" max="7177" width="9.85546875" style="1" customWidth="1"/>
    <col min="7178" max="7178" width="12.7109375" style="1" customWidth="1"/>
    <col min="7179" max="7182" width="0" style="1" hidden="1" customWidth="1"/>
    <col min="7183" max="7183" width="16.7109375" style="1" customWidth="1"/>
    <col min="7184" max="7184" width="0" style="1" hidden="1" customWidth="1"/>
    <col min="7185" max="7425" width="9.140625" style="1"/>
    <col min="7426" max="7426" width="7.42578125" style="1" customWidth="1"/>
    <col min="7427" max="7427" width="39.7109375" style="1" customWidth="1"/>
    <col min="7428" max="7428" width="18.85546875" style="1" customWidth="1"/>
    <col min="7429" max="7432" width="11.28515625" style="1" customWidth="1"/>
    <col min="7433" max="7433" width="9.85546875" style="1" customWidth="1"/>
    <col min="7434" max="7434" width="12.7109375" style="1" customWidth="1"/>
    <col min="7435" max="7438" width="0" style="1" hidden="1" customWidth="1"/>
    <col min="7439" max="7439" width="16.7109375" style="1" customWidth="1"/>
    <col min="7440" max="7440" width="0" style="1" hidden="1" customWidth="1"/>
    <col min="7441" max="7681" width="9.140625" style="1"/>
    <col min="7682" max="7682" width="7.42578125" style="1" customWidth="1"/>
    <col min="7683" max="7683" width="39.7109375" style="1" customWidth="1"/>
    <col min="7684" max="7684" width="18.85546875" style="1" customWidth="1"/>
    <col min="7685" max="7688" width="11.28515625" style="1" customWidth="1"/>
    <col min="7689" max="7689" width="9.85546875" style="1" customWidth="1"/>
    <col min="7690" max="7690" width="12.7109375" style="1" customWidth="1"/>
    <col min="7691" max="7694" width="0" style="1" hidden="1" customWidth="1"/>
    <col min="7695" max="7695" width="16.7109375" style="1" customWidth="1"/>
    <col min="7696" max="7696" width="0" style="1" hidden="1" customWidth="1"/>
    <col min="7697" max="7937" width="9.140625" style="1"/>
    <col min="7938" max="7938" width="7.42578125" style="1" customWidth="1"/>
    <col min="7939" max="7939" width="39.7109375" style="1" customWidth="1"/>
    <col min="7940" max="7940" width="18.85546875" style="1" customWidth="1"/>
    <col min="7941" max="7944" width="11.28515625" style="1" customWidth="1"/>
    <col min="7945" max="7945" width="9.85546875" style="1" customWidth="1"/>
    <col min="7946" max="7946" width="12.7109375" style="1" customWidth="1"/>
    <col min="7947" max="7950" width="0" style="1" hidden="1" customWidth="1"/>
    <col min="7951" max="7951" width="16.7109375" style="1" customWidth="1"/>
    <col min="7952" max="7952" width="0" style="1" hidden="1" customWidth="1"/>
    <col min="7953" max="8193" width="9.140625" style="1"/>
    <col min="8194" max="8194" width="7.42578125" style="1" customWidth="1"/>
    <col min="8195" max="8195" width="39.7109375" style="1" customWidth="1"/>
    <col min="8196" max="8196" width="18.85546875" style="1" customWidth="1"/>
    <col min="8197" max="8200" width="11.28515625" style="1" customWidth="1"/>
    <col min="8201" max="8201" width="9.85546875" style="1" customWidth="1"/>
    <col min="8202" max="8202" width="12.7109375" style="1" customWidth="1"/>
    <col min="8203" max="8206" width="0" style="1" hidden="1" customWidth="1"/>
    <col min="8207" max="8207" width="16.7109375" style="1" customWidth="1"/>
    <col min="8208" max="8208" width="0" style="1" hidden="1" customWidth="1"/>
    <col min="8209" max="8449" width="9.140625" style="1"/>
    <col min="8450" max="8450" width="7.42578125" style="1" customWidth="1"/>
    <col min="8451" max="8451" width="39.7109375" style="1" customWidth="1"/>
    <col min="8452" max="8452" width="18.85546875" style="1" customWidth="1"/>
    <col min="8453" max="8456" width="11.28515625" style="1" customWidth="1"/>
    <col min="8457" max="8457" width="9.85546875" style="1" customWidth="1"/>
    <col min="8458" max="8458" width="12.7109375" style="1" customWidth="1"/>
    <col min="8459" max="8462" width="0" style="1" hidden="1" customWidth="1"/>
    <col min="8463" max="8463" width="16.7109375" style="1" customWidth="1"/>
    <col min="8464" max="8464" width="0" style="1" hidden="1" customWidth="1"/>
    <col min="8465" max="8705" width="9.140625" style="1"/>
    <col min="8706" max="8706" width="7.42578125" style="1" customWidth="1"/>
    <col min="8707" max="8707" width="39.7109375" style="1" customWidth="1"/>
    <col min="8708" max="8708" width="18.85546875" style="1" customWidth="1"/>
    <col min="8709" max="8712" width="11.28515625" style="1" customWidth="1"/>
    <col min="8713" max="8713" width="9.85546875" style="1" customWidth="1"/>
    <col min="8714" max="8714" width="12.7109375" style="1" customWidth="1"/>
    <col min="8715" max="8718" width="0" style="1" hidden="1" customWidth="1"/>
    <col min="8719" max="8719" width="16.7109375" style="1" customWidth="1"/>
    <col min="8720" max="8720" width="0" style="1" hidden="1" customWidth="1"/>
    <col min="8721" max="8961" width="9.140625" style="1"/>
    <col min="8962" max="8962" width="7.42578125" style="1" customWidth="1"/>
    <col min="8963" max="8963" width="39.7109375" style="1" customWidth="1"/>
    <col min="8964" max="8964" width="18.85546875" style="1" customWidth="1"/>
    <col min="8965" max="8968" width="11.28515625" style="1" customWidth="1"/>
    <col min="8969" max="8969" width="9.85546875" style="1" customWidth="1"/>
    <col min="8970" max="8970" width="12.7109375" style="1" customWidth="1"/>
    <col min="8971" max="8974" width="0" style="1" hidden="1" customWidth="1"/>
    <col min="8975" max="8975" width="16.7109375" style="1" customWidth="1"/>
    <col min="8976" max="8976" width="0" style="1" hidden="1" customWidth="1"/>
    <col min="8977" max="9217" width="9.140625" style="1"/>
    <col min="9218" max="9218" width="7.42578125" style="1" customWidth="1"/>
    <col min="9219" max="9219" width="39.7109375" style="1" customWidth="1"/>
    <col min="9220" max="9220" width="18.85546875" style="1" customWidth="1"/>
    <col min="9221" max="9224" width="11.28515625" style="1" customWidth="1"/>
    <col min="9225" max="9225" width="9.85546875" style="1" customWidth="1"/>
    <col min="9226" max="9226" width="12.7109375" style="1" customWidth="1"/>
    <col min="9227" max="9230" width="0" style="1" hidden="1" customWidth="1"/>
    <col min="9231" max="9231" width="16.7109375" style="1" customWidth="1"/>
    <col min="9232" max="9232" width="0" style="1" hidden="1" customWidth="1"/>
    <col min="9233" max="9473" width="9.140625" style="1"/>
    <col min="9474" max="9474" width="7.42578125" style="1" customWidth="1"/>
    <col min="9475" max="9475" width="39.7109375" style="1" customWidth="1"/>
    <col min="9476" max="9476" width="18.85546875" style="1" customWidth="1"/>
    <col min="9477" max="9480" width="11.28515625" style="1" customWidth="1"/>
    <col min="9481" max="9481" width="9.85546875" style="1" customWidth="1"/>
    <col min="9482" max="9482" width="12.7109375" style="1" customWidth="1"/>
    <col min="9483" max="9486" width="0" style="1" hidden="1" customWidth="1"/>
    <col min="9487" max="9487" width="16.7109375" style="1" customWidth="1"/>
    <col min="9488" max="9488" width="0" style="1" hidden="1" customWidth="1"/>
    <col min="9489" max="9729" width="9.140625" style="1"/>
    <col min="9730" max="9730" width="7.42578125" style="1" customWidth="1"/>
    <col min="9731" max="9731" width="39.7109375" style="1" customWidth="1"/>
    <col min="9732" max="9732" width="18.85546875" style="1" customWidth="1"/>
    <col min="9733" max="9736" width="11.28515625" style="1" customWidth="1"/>
    <col min="9737" max="9737" width="9.85546875" style="1" customWidth="1"/>
    <col min="9738" max="9738" width="12.7109375" style="1" customWidth="1"/>
    <col min="9739" max="9742" width="0" style="1" hidden="1" customWidth="1"/>
    <col min="9743" max="9743" width="16.7109375" style="1" customWidth="1"/>
    <col min="9744" max="9744" width="0" style="1" hidden="1" customWidth="1"/>
    <col min="9745" max="9985" width="9.140625" style="1"/>
    <col min="9986" max="9986" width="7.42578125" style="1" customWidth="1"/>
    <col min="9987" max="9987" width="39.7109375" style="1" customWidth="1"/>
    <col min="9988" max="9988" width="18.85546875" style="1" customWidth="1"/>
    <col min="9989" max="9992" width="11.28515625" style="1" customWidth="1"/>
    <col min="9993" max="9993" width="9.85546875" style="1" customWidth="1"/>
    <col min="9994" max="9994" width="12.7109375" style="1" customWidth="1"/>
    <col min="9995" max="9998" width="0" style="1" hidden="1" customWidth="1"/>
    <col min="9999" max="9999" width="16.7109375" style="1" customWidth="1"/>
    <col min="10000" max="10000" width="0" style="1" hidden="1" customWidth="1"/>
    <col min="10001" max="10241" width="9.140625" style="1"/>
    <col min="10242" max="10242" width="7.42578125" style="1" customWidth="1"/>
    <col min="10243" max="10243" width="39.7109375" style="1" customWidth="1"/>
    <col min="10244" max="10244" width="18.85546875" style="1" customWidth="1"/>
    <col min="10245" max="10248" width="11.28515625" style="1" customWidth="1"/>
    <col min="10249" max="10249" width="9.85546875" style="1" customWidth="1"/>
    <col min="10250" max="10250" width="12.7109375" style="1" customWidth="1"/>
    <col min="10251" max="10254" width="0" style="1" hidden="1" customWidth="1"/>
    <col min="10255" max="10255" width="16.7109375" style="1" customWidth="1"/>
    <col min="10256" max="10256" width="0" style="1" hidden="1" customWidth="1"/>
    <col min="10257" max="10497" width="9.140625" style="1"/>
    <col min="10498" max="10498" width="7.42578125" style="1" customWidth="1"/>
    <col min="10499" max="10499" width="39.7109375" style="1" customWidth="1"/>
    <col min="10500" max="10500" width="18.85546875" style="1" customWidth="1"/>
    <col min="10501" max="10504" width="11.28515625" style="1" customWidth="1"/>
    <col min="10505" max="10505" width="9.85546875" style="1" customWidth="1"/>
    <col min="10506" max="10506" width="12.7109375" style="1" customWidth="1"/>
    <col min="10507" max="10510" width="0" style="1" hidden="1" customWidth="1"/>
    <col min="10511" max="10511" width="16.7109375" style="1" customWidth="1"/>
    <col min="10512" max="10512" width="0" style="1" hidden="1" customWidth="1"/>
    <col min="10513" max="10753" width="9.140625" style="1"/>
    <col min="10754" max="10754" width="7.42578125" style="1" customWidth="1"/>
    <col min="10755" max="10755" width="39.7109375" style="1" customWidth="1"/>
    <col min="10756" max="10756" width="18.85546875" style="1" customWidth="1"/>
    <col min="10757" max="10760" width="11.28515625" style="1" customWidth="1"/>
    <col min="10761" max="10761" width="9.85546875" style="1" customWidth="1"/>
    <col min="10762" max="10762" width="12.7109375" style="1" customWidth="1"/>
    <col min="10763" max="10766" width="0" style="1" hidden="1" customWidth="1"/>
    <col min="10767" max="10767" width="16.7109375" style="1" customWidth="1"/>
    <col min="10768" max="10768" width="0" style="1" hidden="1" customWidth="1"/>
    <col min="10769" max="11009" width="9.140625" style="1"/>
    <col min="11010" max="11010" width="7.42578125" style="1" customWidth="1"/>
    <col min="11011" max="11011" width="39.7109375" style="1" customWidth="1"/>
    <col min="11012" max="11012" width="18.85546875" style="1" customWidth="1"/>
    <col min="11013" max="11016" width="11.28515625" style="1" customWidth="1"/>
    <col min="11017" max="11017" width="9.85546875" style="1" customWidth="1"/>
    <col min="11018" max="11018" width="12.7109375" style="1" customWidth="1"/>
    <col min="11019" max="11022" width="0" style="1" hidden="1" customWidth="1"/>
    <col min="11023" max="11023" width="16.7109375" style="1" customWidth="1"/>
    <col min="11024" max="11024" width="0" style="1" hidden="1" customWidth="1"/>
    <col min="11025" max="11265" width="9.140625" style="1"/>
    <col min="11266" max="11266" width="7.42578125" style="1" customWidth="1"/>
    <col min="11267" max="11267" width="39.7109375" style="1" customWidth="1"/>
    <col min="11268" max="11268" width="18.85546875" style="1" customWidth="1"/>
    <col min="11269" max="11272" width="11.28515625" style="1" customWidth="1"/>
    <col min="11273" max="11273" width="9.85546875" style="1" customWidth="1"/>
    <col min="11274" max="11274" width="12.7109375" style="1" customWidth="1"/>
    <col min="11275" max="11278" width="0" style="1" hidden="1" customWidth="1"/>
    <col min="11279" max="11279" width="16.7109375" style="1" customWidth="1"/>
    <col min="11280" max="11280" width="0" style="1" hidden="1" customWidth="1"/>
    <col min="11281" max="11521" width="9.140625" style="1"/>
    <col min="11522" max="11522" width="7.42578125" style="1" customWidth="1"/>
    <col min="11523" max="11523" width="39.7109375" style="1" customWidth="1"/>
    <col min="11524" max="11524" width="18.85546875" style="1" customWidth="1"/>
    <col min="11525" max="11528" width="11.28515625" style="1" customWidth="1"/>
    <col min="11529" max="11529" width="9.85546875" style="1" customWidth="1"/>
    <col min="11530" max="11530" width="12.7109375" style="1" customWidth="1"/>
    <col min="11531" max="11534" width="0" style="1" hidden="1" customWidth="1"/>
    <col min="11535" max="11535" width="16.7109375" style="1" customWidth="1"/>
    <col min="11536" max="11536" width="0" style="1" hidden="1" customWidth="1"/>
    <col min="11537" max="11777" width="9.140625" style="1"/>
    <col min="11778" max="11778" width="7.42578125" style="1" customWidth="1"/>
    <col min="11779" max="11779" width="39.7109375" style="1" customWidth="1"/>
    <col min="11780" max="11780" width="18.85546875" style="1" customWidth="1"/>
    <col min="11781" max="11784" width="11.28515625" style="1" customWidth="1"/>
    <col min="11785" max="11785" width="9.85546875" style="1" customWidth="1"/>
    <col min="11786" max="11786" width="12.7109375" style="1" customWidth="1"/>
    <col min="11787" max="11790" width="0" style="1" hidden="1" customWidth="1"/>
    <col min="11791" max="11791" width="16.7109375" style="1" customWidth="1"/>
    <col min="11792" max="11792" width="0" style="1" hidden="1" customWidth="1"/>
    <col min="11793" max="12033" width="9.140625" style="1"/>
    <col min="12034" max="12034" width="7.42578125" style="1" customWidth="1"/>
    <col min="12035" max="12035" width="39.7109375" style="1" customWidth="1"/>
    <col min="12036" max="12036" width="18.85546875" style="1" customWidth="1"/>
    <col min="12037" max="12040" width="11.28515625" style="1" customWidth="1"/>
    <col min="12041" max="12041" width="9.85546875" style="1" customWidth="1"/>
    <col min="12042" max="12042" width="12.7109375" style="1" customWidth="1"/>
    <col min="12043" max="12046" width="0" style="1" hidden="1" customWidth="1"/>
    <col min="12047" max="12047" width="16.7109375" style="1" customWidth="1"/>
    <col min="12048" max="12048" width="0" style="1" hidden="1" customWidth="1"/>
    <col min="12049" max="12289" width="9.140625" style="1"/>
    <col min="12290" max="12290" width="7.42578125" style="1" customWidth="1"/>
    <col min="12291" max="12291" width="39.7109375" style="1" customWidth="1"/>
    <col min="12292" max="12292" width="18.85546875" style="1" customWidth="1"/>
    <col min="12293" max="12296" width="11.28515625" style="1" customWidth="1"/>
    <col min="12297" max="12297" width="9.85546875" style="1" customWidth="1"/>
    <col min="12298" max="12298" width="12.7109375" style="1" customWidth="1"/>
    <col min="12299" max="12302" width="0" style="1" hidden="1" customWidth="1"/>
    <col min="12303" max="12303" width="16.7109375" style="1" customWidth="1"/>
    <col min="12304" max="12304" width="0" style="1" hidden="1" customWidth="1"/>
    <col min="12305" max="12545" width="9.140625" style="1"/>
    <col min="12546" max="12546" width="7.42578125" style="1" customWidth="1"/>
    <col min="12547" max="12547" width="39.7109375" style="1" customWidth="1"/>
    <col min="12548" max="12548" width="18.85546875" style="1" customWidth="1"/>
    <col min="12549" max="12552" width="11.28515625" style="1" customWidth="1"/>
    <col min="12553" max="12553" width="9.85546875" style="1" customWidth="1"/>
    <col min="12554" max="12554" width="12.7109375" style="1" customWidth="1"/>
    <col min="12555" max="12558" width="0" style="1" hidden="1" customWidth="1"/>
    <col min="12559" max="12559" width="16.7109375" style="1" customWidth="1"/>
    <col min="12560" max="12560" width="0" style="1" hidden="1" customWidth="1"/>
    <col min="12561" max="12801" width="9.140625" style="1"/>
    <col min="12802" max="12802" width="7.42578125" style="1" customWidth="1"/>
    <col min="12803" max="12803" width="39.7109375" style="1" customWidth="1"/>
    <col min="12804" max="12804" width="18.85546875" style="1" customWidth="1"/>
    <col min="12805" max="12808" width="11.28515625" style="1" customWidth="1"/>
    <col min="12809" max="12809" width="9.85546875" style="1" customWidth="1"/>
    <col min="12810" max="12810" width="12.7109375" style="1" customWidth="1"/>
    <col min="12811" max="12814" width="0" style="1" hidden="1" customWidth="1"/>
    <col min="12815" max="12815" width="16.7109375" style="1" customWidth="1"/>
    <col min="12816" max="12816" width="0" style="1" hidden="1" customWidth="1"/>
    <col min="12817" max="13057" width="9.140625" style="1"/>
    <col min="13058" max="13058" width="7.42578125" style="1" customWidth="1"/>
    <col min="13059" max="13059" width="39.7109375" style="1" customWidth="1"/>
    <col min="13060" max="13060" width="18.85546875" style="1" customWidth="1"/>
    <col min="13061" max="13064" width="11.28515625" style="1" customWidth="1"/>
    <col min="13065" max="13065" width="9.85546875" style="1" customWidth="1"/>
    <col min="13066" max="13066" width="12.7109375" style="1" customWidth="1"/>
    <col min="13067" max="13070" width="0" style="1" hidden="1" customWidth="1"/>
    <col min="13071" max="13071" width="16.7109375" style="1" customWidth="1"/>
    <col min="13072" max="13072" width="0" style="1" hidden="1" customWidth="1"/>
    <col min="13073" max="13313" width="9.140625" style="1"/>
    <col min="13314" max="13314" width="7.42578125" style="1" customWidth="1"/>
    <col min="13315" max="13315" width="39.7109375" style="1" customWidth="1"/>
    <col min="13316" max="13316" width="18.85546875" style="1" customWidth="1"/>
    <col min="13317" max="13320" width="11.28515625" style="1" customWidth="1"/>
    <col min="13321" max="13321" width="9.85546875" style="1" customWidth="1"/>
    <col min="13322" max="13322" width="12.7109375" style="1" customWidth="1"/>
    <col min="13323" max="13326" width="0" style="1" hidden="1" customWidth="1"/>
    <col min="13327" max="13327" width="16.7109375" style="1" customWidth="1"/>
    <col min="13328" max="13328" width="0" style="1" hidden="1" customWidth="1"/>
    <col min="13329" max="13569" width="9.140625" style="1"/>
    <col min="13570" max="13570" width="7.42578125" style="1" customWidth="1"/>
    <col min="13571" max="13571" width="39.7109375" style="1" customWidth="1"/>
    <col min="13572" max="13572" width="18.85546875" style="1" customWidth="1"/>
    <col min="13573" max="13576" width="11.28515625" style="1" customWidth="1"/>
    <col min="13577" max="13577" width="9.85546875" style="1" customWidth="1"/>
    <col min="13578" max="13578" width="12.7109375" style="1" customWidth="1"/>
    <col min="13579" max="13582" width="0" style="1" hidden="1" customWidth="1"/>
    <col min="13583" max="13583" width="16.7109375" style="1" customWidth="1"/>
    <col min="13584" max="13584" width="0" style="1" hidden="1" customWidth="1"/>
    <col min="13585" max="13825" width="9.140625" style="1"/>
    <col min="13826" max="13826" width="7.42578125" style="1" customWidth="1"/>
    <col min="13827" max="13827" width="39.7109375" style="1" customWidth="1"/>
    <col min="13828" max="13828" width="18.85546875" style="1" customWidth="1"/>
    <col min="13829" max="13832" width="11.28515625" style="1" customWidth="1"/>
    <col min="13833" max="13833" width="9.85546875" style="1" customWidth="1"/>
    <col min="13834" max="13834" width="12.7109375" style="1" customWidth="1"/>
    <col min="13835" max="13838" width="0" style="1" hidden="1" customWidth="1"/>
    <col min="13839" max="13839" width="16.7109375" style="1" customWidth="1"/>
    <col min="13840" max="13840" width="0" style="1" hidden="1" customWidth="1"/>
    <col min="13841" max="14081" width="9.140625" style="1"/>
    <col min="14082" max="14082" width="7.42578125" style="1" customWidth="1"/>
    <col min="14083" max="14083" width="39.7109375" style="1" customWidth="1"/>
    <col min="14084" max="14084" width="18.85546875" style="1" customWidth="1"/>
    <col min="14085" max="14088" width="11.28515625" style="1" customWidth="1"/>
    <col min="14089" max="14089" width="9.85546875" style="1" customWidth="1"/>
    <col min="14090" max="14090" width="12.7109375" style="1" customWidth="1"/>
    <col min="14091" max="14094" width="0" style="1" hidden="1" customWidth="1"/>
    <col min="14095" max="14095" width="16.7109375" style="1" customWidth="1"/>
    <col min="14096" max="14096" width="0" style="1" hidden="1" customWidth="1"/>
    <col min="14097" max="14337" width="9.140625" style="1"/>
    <col min="14338" max="14338" width="7.42578125" style="1" customWidth="1"/>
    <col min="14339" max="14339" width="39.7109375" style="1" customWidth="1"/>
    <col min="14340" max="14340" width="18.85546875" style="1" customWidth="1"/>
    <col min="14341" max="14344" width="11.28515625" style="1" customWidth="1"/>
    <col min="14345" max="14345" width="9.85546875" style="1" customWidth="1"/>
    <col min="14346" max="14346" width="12.7109375" style="1" customWidth="1"/>
    <col min="14347" max="14350" width="0" style="1" hidden="1" customWidth="1"/>
    <col min="14351" max="14351" width="16.7109375" style="1" customWidth="1"/>
    <col min="14352" max="14352" width="0" style="1" hidden="1" customWidth="1"/>
    <col min="14353" max="14593" width="9.140625" style="1"/>
    <col min="14594" max="14594" width="7.42578125" style="1" customWidth="1"/>
    <col min="14595" max="14595" width="39.7109375" style="1" customWidth="1"/>
    <col min="14596" max="14596" width="18.85546875" style="1" customWidth="1"/>
    <col min="14597" max="14600" width="11.28515625" style="1" customWidth="1"/>
    <col min="14601" max="14601" width="9.85546875" style="1" customWidth="1"/>
    <col min="14602" max="14602" width="12.7109375" style="1" customWidth="1"/>
    <col min="14603" max="14606" width="0" style="1" hidden="1" customWidth="1"/>
    <col min="14607" max="14607" width="16.7109375" style="1" customWidth="1"/>
    <col min="14608" max="14608" width="0" style="1" hidden="1" customWidth="1"/>
    <col min="14609" max="14849" width="9.140625" style="1"/>
    <col min="14850" max="14850" width="7.42578125" style="1" customWidth="1"/>
    <col min="14851" max="14851" width="39.7109375" style="1" customWidth="1"/>
    <col min="14852" max="14852" width="18.85546875" style="1" customWidth="1"/>
    <col min="14853" max="14856" width="11.28515625" style="1" customWidth="1"/>
    <col min="14857" max="14857" width="9.85546875" style="1" customWidth="1"/>
    <col min="14858" max="14858" width="12.7109375" style="1" customWidth="1"/>
    <col min="14859" max="14862" width="0" style="1" hidden="1" customWidth="1"/>
    <col min="14863" max="14863" width="16.7109375" style="1" customWidth="1"/>
    <col min="14864" max="14864" width="0" style="1" hidden="1" customWidth="1"/>
    <col min="14865" max="15105" width="9.140625" style="1"/>
    <col min="15106" max="15106" width="7.42578125" style="1" customWidth="1"/>
    <col min="15107" max="15107" width="39.7109375" style="1" customWidth="1"/>
    <col min="15108" max="15108" width="18.85546875" style="1" customWidth="1"/>
    <col min="15109" max="15112" width="11.28515625" style="1" customWidth="1"/>
    <col min="15113" max="15113" width="9.85546875" style="1" customWidth="1"/>
    <col min="15114" max="15114" width="12.7109375" style="1" customWidth="1"/>
    <col min="15115" max="15118" width="0" style="1" hidden="1" customWidth="1"/>
    <col min="15119" max="15119" width="16.7109375" style="1" customWidth="1"/>
    <col min="15120" max="15120" width="0" style="1" hidden="1" customWidth="1"/>
    <col min="15121" max="15361" width="9.140625" style="1"/>
    <col min="15362" max="15362" width="7.42578125" style="1" customWidth="1"/>
    <col min="15363" max="15363" width="39.7109375" style="1" customWidth="1"/>
    <col min="15364" max="15364" width="18.85546875" style="1" customWidth="1"/>
    <col min="15365" max="15368" width="11.28515625" style="1" customWidth="1"/>
    <col min="15369" max="15369" width="9.85546875" style="1" customWidth="1"/>
    <col min="15370" max="15370" width="12.7109375" style="1" customWidth="1"/>
    <col min="15371" max="15374" width="0" style="1" hidden="1" customWidth="1"/>
    <col min="15375" max="15375" width="16.7109375" style="1" customWidth="1"/>
    <col min="15376" max="15376" width="0" style="1" hidden="1" customWidth="1"/>
    <col min="15377" max="15617" width="9.140625" style="1"/>
    <col min="15618" max="15618" width="7.42578125" style="1" customWidth="1"/>
    <col min="15619" max="15619" width="39.7109375" style="1" customWidth="1"/>
    <col min="15620" max="15620" width="18.85546875" style="1" customWidth="1"/>
    <col min="15621" max="15624" width="11.28515625" style="1" customWidth="1"/>
    <col min="15625" max="15625" width="9.85546875" style="1" customWidth="1"/>
    <col min="15626" max="15626" width="12.7109375" style="1" customWidth="1"/>
    <col min="15627" max="15630" width="0" style="1" hidden="1" customWidth="1"/>
    <col min="15631" max="15631" width="16.7109375" style="1" customWidth="1"/>
    <col min="15632" max="15632" width="0" style="1" hidden="1" customWidth="1"/>
    <col min="15633" max="15873" width="9.140625" style="1"/>
    <col min="15874" max="15874" width="7.42578125" style="1" customWidth="1"/>
    <col min="15875" max="15875" width="39.7109375" style="1" customWidth="1"/>
    <col min="15876" max="15876" width="18.85546875" style="1" customWidth="1"/>
    <col min="15877" max="15880" width="11.28515625" style="1" customWidth="1"/>
    <col min="15881" max="15881" width="9.85546875" style="1" customWidth="1"/>
    <col min="15882" max="15882" width="12.7109375" style="1" customWidth="1"/>
    <col min="15883" max="15886" width="0" style="1" hidden="1" customWidth="1"/>
    <col min="15887" max="15887" width="16.7109375" style="1" customWidth="1"/>
    <col min="15888" max="15888" width="0" style="1" hidden="1" customWidth="1"/>
    <col min="15889" max="16129" width="9.140625" style="1"/>
    <col min="16130" max="16130" width="7.42578125" style="1" customWidth="1"/>
    <col min="16131" max="16131" width="39.7109375" style="1" customWidth="1"/>
    <col min="16132" max="16132" width="18.85546875" style="1" customWidth="1"/>
    <col min="16133" max="16136" width="11.28515625" style="1" customWidth="1"/>
    <col min="16137" max="16137" width="9.85546875" style="1" customWidth="1"/>
    <col min="16138" max="16138" width="12.7109375" style="1" customWidth="1"/>
    <col min="16139" max="16142" width="0" style="1" hidden="1" customWidth="1"/>
    <col min="16143" max="16143" width="16.7109375" style="1" customWidth="1"/>
    <col min="16144" max="16144" width="0" style="1" hidden="1" customWidth="1"/>
    <col min="16145" max="16384" width="9.140625" style="1"/>
  </cols>
  <sheetData>
    <row r="1" spans="1:17" ht="81.75" customHeight="1" x14ac:dyDescent="0.25">
      <c r="A1" s="90"/>
      <c r="B1" s="90"/>
      <c r="C1" s="90"/>
      <c r="D1" s="90"/>
      <c r="E1" s="90"/>
      <c r="F1" s="11"/>
      <c r="G1" s="11"/>
      <c r="H1" s="12"/>
      <c r="I1" s="12"/>
      <c r="J1" s="12"/>
      <c r="K1" s="12"/>
      <c r="L1" s="12"/>
      <c r="M1" s="12"/>
      <c r="N1" s="93" t="s">
        <v>113</v>
      </c>
      <c r="O1" s="93"/>
      <c r="P1" s="1" t="s">
        <v>0</v>
      </c>
    </row>
    <row r="2" spans="1:17" ht="18" x14ac:dyDescent="0.25">
      <c r="A2" s="91" t="s">
        <v>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2"/>
    </row>
    <row r="3" spans="1:17" s="3" customFormat="1" ht="18" x14ac:dyDescent="0.25">
      <c r="A3" s="91" t="s">
        <v>58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2"/>
    </row>
    <row r="4" spans="1:17" ht="26.25" customHeight="1" x14ac:dyDescent="0.25">
      <c r="A4" s="92" t="s">
        <v>114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4"/>
    </row>
    <row r="5" spans="1:17" s="6" customFormat="1" ht="35.25" customHeight="1" x14ac:dyDescent="0.25">
      <c r="A5" s="94" t="s">
        <v>2</v>
      </c>
      <c r="B5" s="94" t="s">
        <v>3</v>
      </c>
      <c r="C5" s="94" t="s">
        <v>4</v>
      </c>
      <c r="D5" s="96" t="s">
        <v>5</v>
      </c>
      <c r="E5" s="97"/>
      <c r="F5" s="97"/>
      <c r="G5" s="97"/>
      <c r="H5" s="97"/>
      <c r="I5" s="97"/>
      <c r="J5" s="97"/>
      <c r="K5" s="97"/>
      <c r="L5" s="97"/>
      <c r="M5" s="97"/>
      <c r="N5" s="98"/>
      <c r="O5" s="94" t="s">
        <v>6</v>
      </c>
      <c r="P5" s="5"/>
    </row>
    <row r="6" spans="1:17" s="6" customFormat="1" ht="30" customHeight="1" x14ac:dyDescent="0.25">
      <c r="A6" s="95"/>
      <c r="B6" s="95"/>
      <c r="C6" s="95"/>
      <c r="D6" s="35" t="s">
        <v>7</v>
      </c>
      <c r="E6" s="35" t="s">
        <v>32</v>
      </c>
      <c r="F6" s="36" t="s">
        <v>33</v>
      </c>
      <c r="G6" s="35" t="s">
        <v>34</v>
      </c>
      <c r="H6" s="35" t="s">
        <v>35</v>
      </c>
      <c r="I6" s="35" t="s">
        <v>36</v>
      </c>
      <c r="J6" s="35" t="s">
        <v>8</v>
      </c>
      <c r="K6" s="35" t="s">
        <v>9</v>
      </c>
      <c r="L6" s="35" t="s">
        <v>10</v>
      </c>
      <c r="M6" s="35" t="s">
        <v>11</v>
      </c>
      <c r="N6" s="35" t="s">
        <v>37</v>
      </c>
      <c r="O6" s="95"/>
      <c r="P6" s="5"/>
    </row>
    <row r="7" spans="1:17" s="6" customFormat="1" x14ac:dyDescent="0.25">
      <c r="A7" s="37" t="s">
        <v>12</v>
      </c>
      <c r="B7" s="37" t="s">
        <v>13</v>
      </c>
      <c r="C7" s="37">
        <v>3</v>
      </c>
      <c r="D7" s="37">
        <v>4</v>
      </c>
      <c r="E7" s="37">
        <v>5</v>
      </c>
      <c r="F7" s="38">
        <v>6</v>
      </c>
      <c r="G7" s="37">
        <v>7</v>
      </c>
      <c r="H7" s="37">
        <v>8</v>
      </c>
      <c r="I7" s="37">
        <v>9</v>
      </c>
      <c r="J7" s="37" t="s">
        <v>14</v>
      </c>
      <c r="K7" s="37" t="s">
        <v>15</v>
      </c>
      <c r="L7" s="37" t="s">
        <v>16</v>
      </c>
      <c r="M7" s="37" t="s">
        <v>17</v>
      </c>
      <c r="N7" s="37">
        <v>10</v>
      </c>
      <c r="O7" s="39">
        <v>11</v>
      </c>
      <c r="P7" s="7"/>
    </row>
    <row r="8" spans="1:17" ht="30" x14ac:dyDescent="0.25">
      <c r="A8" s="41">
        <v>1</v>
      </c>
      <c r="B8" s="51" t="s">
        <v>18</v>
      </c>
      <c r="C8" s="51"/>
      <c r="D8" s="52">
        <f>E8+F8+G8+H8+I8+N8</f>
        <v>236442.59999999998</v>
      </c>
      <c r="E8" s="53">
        <f>E10+E11</f>
        <v>34499.699999999997</v>
      </c>
      <c r="F8" s="53">
        <f t="shared" ref="F8:N8" si="0">F10+F11</f>
        <v>34617.299999999996</v>
      </c>
      <c r="G8" s="53">
        <f t="shared" si="0"/>
        <v>54750.400000000001</v>
      </c>
      <c r="H8" s="53">
        <f t="shared" si="0"/>
        <v>38456.400000000001</v>
      </c>
      <c r="I8" s="53">
        <f t="shared" si="0"/>
        <v>37001.4</v>
      </c>
      <c r="J8" s="53">
        <f t="shared" si="0"/>
        <v>0</v>
      </c>
      <c r="K8" s="53">
        <f t="shared" si="0"/>
        <v>0</v>
      </c>
      <c r="L8" s="53">
        <f t="shared" si="0"/>
        <v>0</v>
      </c>
      <c r="M8" s="53">
        <f t="shared" si="0"/>
        <v>0</v>
      </c>
      <c r="N8" s="53">
        <f t="shared" si="0"/>
        <v>37117.4</v>
      </c>
      <c r="O8" s="54"/>
      <c r="P8" s="8"/>
      <c r="Q8" s="9"/>
    </row>
    <row r="9" spans="1:17" x14ac:dyDescent="0.25">
      <c r="A9" s="41">
        <v>2</v>
      </c>
      <c r="B9" s="40" t="s">
        <v>19</v>
      </c>
      <c r="C9" s="51"/>
      <c r="D9" s="52"/>
      <c r="E9" s="16"/>
      <c r="F9" s="55"/>
      <c r="G9" s="55"/>
      <c r="H9" s="55"/>
      <c r="I9" s="55"/>
      <c r="J9" s="56"/>
      <c r="K9" s="56"/>
      <c r="L9" s="56"/>
      <c r="M9" s="56"/>
      <c r="N9" s="17"/>
      <c r="O9" s="51"/>
      <c r="P9" s="8"/>
      <c r="Q9" s="9"/>
    </row>
    <row r="10" spans="1:17" x14ac:dyDescent="0.25">
      <c r="A10" s="41">
        <v>3</v>
      </c>
      <c r="B10" s="57" t="s">
        <v>20</v>
      </c>
      <c r="C10" s="57"/>
      <c r="D10" s="58">
        <f t="shared" ref="D10:D11" si="1">E10+F10+G10+H10+I10+N10</f>
        <v>3781.8</v>
      </c>
      <c r="E10" s="16">
        <f>E29</f>
        <v>632.29999999999995</v>
      </c>
      <c r="F10" s="16">
        <f t="shared" ref="F10:N10" si="2">F29</f>
        <v>629.9</v>
      </c>
      <c r="G10" s="16">
        <f t="shared" si="2"/>
        <v>629.9</v>
      </c>
      <c r="H10" s="16">
        <f t="shared" si="2"/>
        <v>629.9</v>
      </c>
      <c r="I10" s="16">
        <f t="shared" si="2"/>
        <v>629.9</v>
      </c>
      <c r="J10" s="16">
        <f t="shared" si="2"/>
        <v>0</v>
      </c>
      <c r="K10" s="16">
        <f t="shared" si="2"/>
        <v>0</v>
      </c>
      <c r="L10" s="16">
        <f t="shared" si="2"/>
        <v>0</v>
      </c>
      <c r="M10" s="16">
        <f t="shared" si="2"/>
        <v>0</v>
      </c>
      <c r="N10" s="16">
        <f t="shared" si="2"/>
        <v>629.9</v>
      </c>
      <c r="O10" s="51"/>
      <c r="P10" s="8"/>
      <c r="Q10" s="9"/>
    </row>
    <row r="11" spans="1:17" x14ac:dyDescent="0.25">
      <c r="A11" s="41">
        <v>4</v>
      </c>
      <c r="B11" s="57" t="s">
        <v>21</v>
      </c>
      <c r="C11" s="57"/>
      <c r="D11" s="58">
        <f t="shared" si="1"/>
        <v>232660.8</v>
      </c>
      <c r="E11" s="16">
        <f>E13+E14+E15+E16+E17+E18+E19+E20+E22+E23+E24+E25+E26+E30+E32+E33+E34+E35+E36+E37+E38+E27</f>
        <v>33867.399999999994</v>
      </c>
      <c r="F11" s="16">
        <f t="shared" ref="F11:N11" si="3">F13+F14+F15+F16+F17+F18+F19+F20+F22+F23+F24+F25+F26+F30+F32+F33+F34+F35+F36+F37+F38+F27</f>
        <v>33987.399999999994</v>
      </c>
      <c r="G11" s="16">
        <f t="shared" si="3"/>
        <v>54120.5</v>
      </c>
      <c r="H11" s="16">
        <f t="shared" si="3"/>
        <v>37826.5</v>
      </c>
      <c r="I11" s="16">
        <f t="shared" si="3"/>
        <v>36371.5</v>
      </c>
      <c r="J11" s="16">
        <f t="shared" si="3"/>
        <v>0</v>
      </c>
      <c r="K11" s="16">
        <f t="shared" si="3"/>
        <v>0</v>
      </c>
      <c r="L11" s="16">
        <f t="shared" si="3"/>
        <v>0</v>
      </c>
      <c r="M11" s="16">
        <f t="shared" si="3"/>
        <v>0</v>
      </c>
      <c r="N11" s="16">
        <f t="shared" si="3"/>
        <v>36487.5</v>
      </c>
      <c r="O11" s="51"/>
      <c r="P11" s="8"/>
      <c r="Q11" s="9"/>
    </row>
    <row r="12" spans="1:17" ht="45" customHeight="1" x14ac:dyDescent="0.25">
      <c r="A12" s="41">
        <v>5</v>
      </c>
      <c r="B12" s="59" t="s">
        <v>115</v>
      </c>
      <c r="C12" s="43" t="s">
        <v>22</v>
      </c>
      <c r="D12" s="18">
        <f>E12+F12+G12+H12+I12+N12</f>
        <v>31592.799999999999</v>
      </c>
      <c r="E12" s="19">
        <f>E13+E14+E15+E16+E17+E18+E19</f>
        <v>3876.4</v>
      </c>
      <c r="F12" s="19">
        <f>F13+F14+F15+F16+F17+F18+F19</f>
        <v>3876.4</v>
      </c>
      <c r="G12" s="19">
        <f t="shared" ref="G12:N12" si="4">G13+G14+G15+G16+G17+G18+G19</f>
        <v>5960</v>
      </c>
      <c r="H12" s="19">
        <f t="shared" si="4"/>
        <v>5960</v>
      </c>
      <c r="I12" s="19">
        <f t="shared" si="4"/>
        <v>5960</v>
      </c>
      <c r="J12" s="19">
        <f t="shared" si="4"/>
        <v>0</v>
      </c>
      <c r="K12" s="19">
        <f t="shared" si="4"/>
        <v>0</v>
      </c>
      <c r="L12" s="19">
        <f t="shared" si="4"/>
        <v>0</v>
      </c>
      <c r="M12" s="19">
        <f t="shared" si="4"/>
        <v>0</v>
      </c>
      <c r="N12" s="19">
        <f t="shared" si="4"/>
        <v>5960</v>
      </c>
      <c r="O12" s="41" t="s">
        <v>116</v>
      </c>
      <c r="P12" s="8"/>
      <c r="Q12" s="9"/>
    </row>
    <row r="13" spans="1:17" ht="60" x14ac:dyDescent="0.25">
      <c r="A13" s="41">
        <v>6</v>
      </c>
      <c r="B13" s="57" t="s">
        <v>38</v>
      </c>
      <c r="C13" s="42" t="s">
        <v>23</v>
      </c>
      <c r="D13" s="17">
        <f t="shared" ref="D13:D19" si="5">E13+F13+G13+H13+I13+N13</f>
        <v>26212.799999999999</v>
      </c>
      <c r="E13" s="16">
        <v>3506.4</v>
      </c>
      <c r="F13" s="20">
        <v>3506.4</v>
      </c>
      <c r="G13" s="20">
        <v>4800</v>
      </c>
      <c r="H13" s="21">
        <v>4800</v>
      </c>
      <c r="I13" s="20">
        <v>4800</v>
      </c>
      <c r="J13" s="56"/>
      <c r="K13" s="56"/>
      <c r="L13" s="56"/>
      <c r="M13" s="56"/>
      <c r="N13" s="17">
        <v>4800</v>
      </c>
      <c r="O13" s="88" t="s">
        <v>100</v>
      </c>
      <c r="P13" s="8"/>
      <c r="Q13" s="9"/>
    </row>
    <row r="14" spans="1:17" ht="45" x14ac:dyDescent="0.25">
      <c r="A14" s="41">
        <v>7</v>
      </c>
      <c r="B14" s="57" t="s">
        <v>39</v>
      </c>
      <c r="C14" s="42" t="s">
        <v>23</v>
      </c>
      <c r="D14" s="17">
        <f t="shared" si="5"/>
        <v>2220</v>
      </c>
      <c r="E14" s="16">
        <v>330</v>
      </c>
      <c r="F14" s="20">
        <v>330</v>
      </c>
      <c r="G14" s="20">
        <v>390</v>
      </c>
      <c r="H14" s="21">
        <v>390</v>
      </c>
      <c r="I14" s="20">
        <v>390</v>
      </c>
      <c r="J14" s="56"/>
      <c r="K14" s="56"/>
      <c r="L14" s="56"/>
      <c r="M14" s="56"/>
      <c r="N14" s="17">
        <v>390</v>
      </c>
      <c r="O14" s="44" t="s">
        <v>91</v>
      </c>
      <c r="P14" s="8"/>
      <c r="Q14" s="9"/>
    </row>
    <row r="15" spans="1:17" ht="45" x14ac:dyDescent="0.25">
      <c r="A15" s="41">
        <v>8</v>
      </c>
      <c r="B15" s="57" t="s">
        <v>40</v>
      </c>
      <c r="C15" s="42" t="s">
        <v>23</v>
      </c>
      <c r="D15" s="17">
        <f t="shared" si="5"/>
        <v>400</v>
      </c>
      <c r="E15" s="16">
        <v>40</v>
      </c>
      <c r="F15" s="20">
        <v>40</v>
      </c>
      <c r="G15" s="20">
        <v>80</v>
      </c>
      <c r="H15" s="21">
        <v>80</v>
      </c>
      <c r="I15" s="20">
        <v>80</v>
      </c>
      <c r="J15" s="56"/>
      <c r="K15" s="56"/>
      <c r="L15" s="56"/>
      <c r="M15" s="56"/>
      <c r="N15" s="17">
        <v>80</v>
      </c>
      <c r="O15" s="44" t="s">
        <v>91</v>
      </c>
      <c r="P15" s="8"/>
      <c r="Q15" s="9"/>
    </row>
    <row r="16" spans="1:17" ht="45" x14ac:dyDescent="0.25">
      <c r="A16" s="41">
        <v>9</v>
      </c>
      <c r="B16" s="57" t="s">
        <v>41</v>
      </c>
      <c r="C16" s="42" t="s">
        <v>23</v>
      </c>
      <c r="D16" s="17">
        <f t="shared" si="5"/>
        <v>2400</v>
      </c>
      <c r="E16" s="16">
        <v>0</v>
      </c>
      <c r="F16" s="20">
        <v>0</v>
      </c>
      <c r="G16" s="20">
        <v>600</v>
      </c>
      <c r="H16" s="21">
        <v>600</v>
      </c>
      <c r="I16" s="20">
        <v>600</v>
      </c>
      <c r="J16" s="56"/>
      <c r="K16" s="56"/>
      <c r="L16" s="56"/>
      <c r="M16" s="56"/>
      <c r="N16" s="17">
        <v>600</v>
      </c>
      <c r="O16" s="44" t="s">
        <v>91</v>
      </c>
      <c r="P16" s="8"/>
      <c r="Q16" s="9"/>
    </row>
    <row r="17" spans="1:16" ht="45" x14ac:dyDescent="0.25">
      <c r="A17" s="41">
        <v>10</v>
      </c>
      <c r="B17" s="57" t="s">
        <v>42</v>
      </c>
      <c r="C17" s="42" t="s">
        <v>24</v>
      </c>
      <c r="D17" s="17">
        <f t="shared" si="5"/>
        <v>120</v>
      </c>
      <c r="E17" s="16">
        <v>0</v>
      </c>
      <c r="F17" s="20">
        <v>0</v>
      </c>
      <c r="G17" s="20">
        <v>30</v>
      </c>
      <c r="H17" s="21">
        <v>30</v>
      </c>
      <c r="I17" s="20">
        <v>30</v>
      </c>
      <c r="J17" s="56"/>
      <c r="K17" s="56"/>
      <c r="L17" s="56"/>
      <c r="M17" s="56"/>
      <c r="N17" s="17">
        <v>30</v>
      </c>
      <c r="O17" s="44" t="s">
        <v>92</v>
      </c>
      <c r="P17" s="8"/>
    </row>
    <row r="18" spans="1:16" ht="58.5" customHeight="1" x14ac:dyDescent="0.25">
      <c r="A18" s="41">
        <v>11</v>
      </c>
      <c r="B18" s="57" t="s">
        <v>43</v>
      </c>
      <c r="C18" s="42" t="s">
        <v>24</v>
      </c>
      <c r="D18" s="17">
        <f t="shared" si="5"/>
        <v>120</v>
      </c>
      <c r="E18" s="16">
        <v>0</v>
      </c>
      <c r="F18" s="22">
        <v>0</v>
      </c>
      <c r="G18" s="22">
        <v>30</v>
      </c>
      <c r="H18" s="23">
        <v>30</v>
      </c>
      <c r="I18" s="22">
        <v>30</v>
      </c>
      <c r="J18" s="56"/>
      <c r="K18" s="56"/>
      <c r="L18" s="56"/>
      <c r="M18" s="56"/>
      <c r="N18" s="17">
        <v>30</v>
      </c>
      <c r="O18" s="44" t="s">
        <v>92</v>
      </c>
      <c r="P18" s="8"/>
    </row>
    <row r="19" spans="1:16" ht="45" x14ac:dyDescent="0.25">
      <c r="A19" s="41">
        <v>12</v>
      </c>
      <c r="B19" s="57" t="s">
        <v>44</v>
      </c>
      <c r="C19" s="42" t="s">
        <v>24</v>
      </c>
      <c r="D19" s="17">
        <f t="shared" si="5"/>
        <v>120</v>
      </c>
      <c r="E19" s="16">
        <v>0</v>
      </c>
      <c r="F19" s="22">
        <v>0</v>
      </c>
      <c r="G19" s="22">
        <v>30</v>
      </c>
      <c r="H19" s="23">
        <v>30</v>
      </c>
      <c r="I19" s="22">
        <v>30</v>
      </c>
      <c r="J19" s="56"/>
      <c r="K19" s="56"/>
      <c r="L19" s="56"/>
      <c r="M19" s="56"/>
      <c r="N19" s="17">
        <v>30</v>
      </c>
      <c r="O19" s="44" t="s">
        <v>102</v>
      </c>
      <c r="P19" s="8"/>
    </row>
    <row r="20" spans="1:16" ht="45" x14ac:dyDescent="0.25">
      <c r="A20" s="41">
        <v>13</v>
      </c>
      <c r="B20" s="59" t="s">
        <v>45</v>
      </c>
      <c r="C20" s="43" t="s">
        <v>23</v>
      </c>
      <c r="D20" s="24">
        <f>E20+F20+G20+H20+I20+N20</f>
        <v>3227.4</v>
      </c>
      <c r="E20" s="19">
        <v>537.9</v>
      </c>
      <c r="F20" s="24">
        <v>537.9</v>
      </c>
      <c r="G20" s="24">
        <v>537.9</v>
      </c>
      <c r="H20" s="24">
        <v>537.9</v>
      </c>
      <c r="I20" s="24">
        <v>537.9</v>
      </c>
      <c r="J20" s="60"/>
      <c r="K20" s="60"/>
      <c r="L20" s="60"/>
      <c r="M20" s="60"/>
      <c r="N20" s="18">
        <v>537.9</v>
      </c>
      <c r="O20" s="44" t="s">
        <v>93</v>
      </c>
      <c r="P20" s="8"/>
    </row>
    <row r="21" spans="1:16" ht="38.25" customHeight="1" x14ac:dyDescent="0.25">
      <c r="A21" s="41">
        <v>14</v>
      </c>
      <c r="B21" s="59" t="s">
        <v>46</v>
      </c>
      <c r="C21" s="43" t="s">
        <v>52</v>
      </c>
      <c r="D21" s="24">
        <f t="shared" ref="D21:D27" si="6">E21+F21+G21+H21+I21+N21</f>
        <v>47859.6</v>
      </c>
      <c r="E21" s="25">
        <f>E22+E23+E24+E25+E26</f>
        <v>7976.6</v>
      </c>
      <c r="F21" s="26">
        <f t="shared" ref="F21:N21" si="7">F22+F23+F24+F25+F26</f>
        <v>7976.6</v>
      </c>
      <c r="G21" s="26">
        <f t="shared" si="7"/>
        <v>7976.6</v>
      </c>
      <c r="H21" s="26">
        <f t="shared" si="7"/>
        <v>7976.6</v>
      </c>
      <c r="I21" s="26">
        <f t="shared" si="7"/>
        <v>7976.6</v>
      </c>
      <c r="J21" s="25">
        <f t="shared" si="7"/>
        <v>0</v>
      </c>
      <c r="K21" s="25">
        <f t="shared" si="7"/>
        <v>0</v>
      </c>
      <c r="L21" s="25">
        <f t="shared" si="7"/>
        <v>0</v>
      </c>
      <c r="M21" s="25">
        <f t="shared" si="7"/>
        <v>0</v>
      </c>
      <c r="N21" s="25">
        <f t="shared" si="7"/>
        <v>7976.6</v>
      </c>
      <c r="O21" s="44" t="s">
        <v>117</v>
      </c>
      <c r="P21" s="8"/>
    </row>
    <row r="22" spans="1:16" ht="64.5" customHeight="1" x14ac:dyDescent="0.25">
      <c r="A22" s="41">
        <v>15</v>
      </c>
      <c r="B22" s="57" t="s">
        <v>47</v>
      </c>
      <c r="C22" s="42" t="s">
        <v>23</v>
      </c>
      <c r="D22" s="22">
        <f>E22+F22+G22+H22+I22+N22</f>
        <v>10500</v>
      </c>
      <c r="E22" s="27">
        <v>1750</v>
      </c>
      <c r="F22" s="27">
        <v>1750</v>
      </c>
      <c r="G22" s="27">
        <v>1750</v>
      </c>
      <c r="H22" s="27">
        <v>1750</v>
      </c>
      <c r="I22" s="27">
        <v>1750</v>
      </c>
      <c r="J22" s="61"/>
      <c r="K22" s="61"/>
      <c r="L22" s="61"/>
      <c r="M22" s="61"/>
      <c r="N22" s="27">
        <v>1750</v>
      </c>
      <c r="O22" s="44" t="s">
        <v>108</v>
      </c>
      <c r="P22" s="8"/>
    </row>
    <row r="23" spans="1:16" ht="46.5" customHeight="1" x14ac:dyDescent="0.25">
      <c r="A23" s="41">
        <v>16</v>
      </c>
      <c r="B23" s="57" t="s">
        <v>48</v>
      </c>
      <c r="C23" s="42" t="s">
        <v>23</v>
      </c>
      <c r="D23" s="22">
        <f t="shared" si="6"/>
        <v>17181.599999999999</v>
      </c>
      <c r="E23" s="16">
        <v>2863.6</v>
      </c>
      <c r="F23" s="16">
        <v>2863.6</v>
      </c>
      <c r="G23" s="16">
        <v>2863.6</v>
      </c>
      <c r="H23" s="16">
        <v>2863.6</v>
      </c>
      <c r="I23" s="16">
        <v>2863.6</v>
      </c>
      <c r="J23" s="61"/>
      <c r="K23" s="61"/>
      <c r="L23" s="61"/>
      <c r="M23" s="61"/>
      <c r="N23" s="16">
        <v>2863.6</v>
      </c>
      <c r="O23" s="44" t="s">
        <v>108</v>
      </c>
      <c r="P23" s="8"/>
    </row>
    <row r="24" spans="1:16" ht="30" x14ac:dyDescent="0.25">
      <c r="A24" s="41">
        <v>17</v>
      </c>
      <c r="B24" s="57" t="s">
        <v>49</v>
      </c>
      <c r="C24" s="42" t="s">
        <v>23</v>
      </c>
      <c r="D24" s="22">
        <f t="shared" si="6"/>
        <v>15840</v>
      </c>
      <c r="E24" s="16">
        <v>2640</v>
      </c>
      <c r="F24" s="16">
        <v>2640</v>
      </c>
      <c r="G24" s="16">
        <v>2640</v>
      </c>
      <c r="H24" s="16">
        <v>2640</v>
      </c>
      <c r="I24" s="16">
        <v>2640</v>
      </c>
      <c r="J24" s="61"/>
      <c r="K24" s="61"/>
      <c r="L24" s="61"/>
      <c r="M24" s="61"/>
      <c r="N24" s="16">
        <v>2640</v>
      </c>
      <c r="O24" s="44" t="s">
        <v>94</v>
      </c>
      <c r="P24" s="8"/>
    </row>
    <row r="25" spans="1:16" ht="30" x14ac:dyDescent="0.25">
      <c r="A25" s="41">
        <v>18</v>
      </c>
      <c r="B25" s="45" t="s">
        <v>50</v>
      </c>
      <c r="C25" s="46" t="s">
        <v>23</v>
      </c>
      <c r="D25" s="22">
        <f t="shared" si="6"/>
        <v>1338</v>
      </c>
      <c r="E25" s="28">
        <v>223</v>
      </c>
      <c r="F25" s="28">
        <v>223</v>
      </c>
      <c r="G25" s="28">
        <v>223</v>
      </c>
      <c r="H25" s="28">
        <v>223</v>
      </c>
      <c r="I25" s="28">
        <v>223</v>
      </c>
      <c r="J25" s="29"/>
      <c r="K25" s="29"/>
      <c r="L25" s="29"/>
      <c r="M25" s="29"/>
      <c r="N25" s="28">
        <v>223</v>
      </c>
      <c r="O25" s="89" t="s">
        <v>108</v>
      </c>
      <c r="P25" s="8"/>
    </row>
    <row r="26" spans="1:16" ht="30" x14ac:dyDescent="0.25">
      <c r="A26" s="41">
        <v>19</v>
      </c>
      <c r="B26" s="45" t="s">
        <v>51</v>
      </c>
      <c r="C26" s="42" t="s">
        <v>52</v>
      </c>
      <c r="D26" s="22">
        <f t="shared" si="6"/>
        <v>3000</v>
      </c>
      <c r="E26" s="28">
        <v>500</v>
      </c>
      <c r="F26" s="28">
        <v>500</v>
      </c>
      <c r="G26" s="28">
        <v>500</v>
      </c>
      <c r="H26" s="28">
        <v>500</v>
      </c>
      <c r="I26" s="28">
        <v>500</v>
      </c>
      <c r="J26" s="29"/>
      <c r="K26" s="29"/>
      <c r="L26" s="29"/>
      <c r="M26" s="29"/>
      <c r="N26" s="28">
        <v>500</v>
      </c>
      <c r="O26" s="89" t="s">
        <v>108</v>
      </c>
      <c r="P26" s="8"/>
    </row>
    <row r="27" spans="1:16" ht="30" x14ac:dyDescent="0.25">
      <c r="A27" s="41">
        <v>20</v>
      </c>
      <c r="B27" s="59" t="s">
        <v>25</v>
      </c>
      <c r="C27" s="43" t="s">
        <v>23</v>
      </c>
      <c r="D27" s="24">
        <f t="shared" si="6"/>
        <v>62400</v>
      </c>
      <c r="E27" s="19">
        <v>10400</v>
      </c>
      <c r="F27" s="13">
        <v>10400</v>
      </c>
      <c r="G27" s="13">
        <v>10400</v>
      </c>
      <c r="H27" s="13">
        <v>10400</v>
      </c>
      <c r="I27" s="13">
        <v>10400</v>
      </c>
      <c r="J27" s="60"/>
      <c r="K27" s="60"/>
      <c r="L27" s="60"/>
      <c r="M27" s="60"/>
      <c r="N27" s="18">
        <v>10400</v>
      </c>
      <c r="O27" s="44" t="s">
        <v>95</v>
      </c>
      <c r="P27" s="8"/>
    </row>
    <row r="28" spans="1:16" ht="60" x14ac:dyDescent="0.25">
      <c r="A28" s="41">
        <v>21</v>
      </c>
      <c r="B28" s="59" t="s">
        <v>53</v>
      </c>
      <c r="C28" s="50" t="s">
        <v>22</v>
      </c>
      <c r="D28" s="24">
        <f>D29+D30</f>
        <v>4741.8</v>
      </c>
      <c r="E28" s="24">
        <f t="shared" ref="E28:N28" si="8">E29+E30</f>
        <v>792.3</v>
      </c>
      <c r="F28" s="24">
        <f t="shared" si="8"/>
        <v>789.9</v>
      </c>
      <c r="G28" s="24">
        <f t="shared" si="8"/>
        <v>789.9</v>
      </c>
      <c r="H28" s="24">
        <f t="shared" si="8"/>
        <v>789.9</v>
      </c>
      <c r="I28" s="24">
        <f t="shared" si="8"/>
        <v>789.9</v>
      </c>
      <c r="J28" s="24">
        <f t="shared" si="8"/>
        <v>0</v>
      </c>
      <c r="K28" s="24">
        <f t="shared" si="8"/>
        <v>0</v>
      </c>
      <c r="L28" s="24">
        <f t="shared" si="8"/>
        <v>0</v>
      </c>
      <c r="M28" s="24">
        <f t="shared" si="8"/>
        <v>0</v>
      </c>
      <c r="N28" s="24">
        <f t="shared" si="8"/>
        <v>789.9</v>
      </c>
      <c r="O28" s="44" t="s">
        <v>124</v>
      </c>
      <c r="P28" s="8"/>
    </row>
    <row r="29" spans="1:16" ht="45" x14ac:dyDescent="0.25">
      <c r="A29" s="41">
        <v>22</v>
      </c>
      <c r="B29" s="47" t="s">
        <v>54</v>
      </c>
      <c r="C29" s="48" t="s">
        <v>24</v>
      </c>
      <c r="D29" s="30">
        <f>E29+F29+G29+H29+I29+N29</f>
        <v>3781.8</v>
      </c>
      <c r="E29" s="31">
        <v>632.29999999999995</v>
      </c>
      <c r="F29" s="20">
        <v>629.9</v>
      </c>
      <c r="G29" s="20">
        <v>629.9</v>
      </c>
      <c r="H29" s="20">
        <v>629.9</v>
      </c>
      <c r="I29" s="20">
        <v>629.9</v>
      </c>
      <c r="J29" s="56"/>
      <c r="K29" s="56"/>
      <c r="L29" s="56"/>
      <c r="M29" s="56"/>
      <c r="N29" s="17">
        <v>629.9</v>
      </c>
      <c r="O29" s="88" t="s">
        <v>124</v>
      </c>
      <c r="P29" s="8"/>
    </row>
    <row r="30" spans="1:16" ht="84.75" customHeight="1" x14ac:dyDescent="0.25">
      <c r="A30" s="41">
        <v>23</v>
      </c>
      <c r="B30" s="47" t="s">
        <v>55</v>
      </c>
      <c r="C30" s="48" t="s">
        <v>23</v>
      </c>
      <c r="D30" s="30">
        <f>E30+F30+G30+H30+I30+N30</f>
        <v>960</v>
      </c>
      <c r="E30" s="32">
        <v>160</v>
      </c>
      <c r="F30" s="20">
        <v>160</v>
      </c>
      <c r="G30" s="20">
        <v>160</v>
      </c>
      <c r="H30" s="20">
        <v>160</v>
      </c>
      <c r="I30" s="20">
        <v>160</v>
      </c>
      <c r="J30" s="56"/>
      <c r="K30" s="56"/>
      <c r="L30" s="56"/>
      <c r="M30" s="56"/>
      <c r="N30" s="17">
        <v>160</v>
      </c>
      <c r="O30" s="88" t="s">
        <v>124</v>
      </c>
      <c r="P30" s="8"/>
    </row>
    <row r="31" spans="1:16" ht="54" customHeight="1" x14ac:dyDescent="0.25">
      <c r="A31" s="41">
        <v>24</v>
      </c>
      <c r="B31" s="49" t="s">
        <v>86</v>
      </c>
      <c r="C31" s="43" t="s">
        <v>59</v>
      </c>
      <c r="D31" s="13">
        <f>E31+F31+G31+H31+I31+N31</f>
        <v>67900.399999999994</v>
      </c>
      <c r="E31" s="33">
        <f>E32+E33+E34+E35+E36</f>
        <v>7896.2000000000007</v>
      </c>
      <c r="F31" s="33">
        <f t="shared" ref="F31:N31" si="9">F32+F33+F34+F35+F36</f>
        <v>7896.2</v>
      </c>
      <c r="G31" s="33">
        <f t="shared" si="9"/>
        <v>25946</v>
      </c>
      <c r="H31" s="33">
        <f t="shared" si="9"/>
        <v>9652</v>
      </c>
      <c r="I31" s="33">
        <f t="shared" si="9"/>
        <v>8197</v>
      </c>
      <c r="J31" s="33">
        <f t="shared" si="9"/>
        <v>0</v>
      </c>
      <c r="K31" s="33">
        <f t="shared" si="9"/>
        <v>0</v>
      </c>
      <c r="L31" s="33">
        <f t="shared" si="9"/>
        <v>0</v>
      </c>
      <c r="M31" s="33">
        <f t="shared" si="9"/>
        <v>0</v>
      </c>
      <c r="N31" s="33">
        <f t="shared" si="9"/>
        <v>8313</v>
      </c>
      <c r="O31" s="44" t="s">
        <v>119</v>
      </c>
    </row>
    <row r="32" spans="1:16" ht="45" x14ac:dyDescent="0.25">
      <c r="A32" s="41">
        <v>25</v>
      </c>
      <c r="B32" s="45" t="s">
        <v>73</v>
      </c>
      <c r="C32" s="42" t="s">
        <v>24</v>
      </c>
      <c r="D32" s="20">
        <f t="shared" ref="D32:D38" si="10">E32+F32+G32+H32+I32+N32</f>
        <v>11321</v>
      </c>
      <c r="E32" s="14">
        <v>1140</v>
      </c>
      <c r="F32" s="14">
        <v>890</v>
      </c>
      <c r="G32" s="14">
        <v>7423</v>
      </c>
      <c r="H32" s="14">
        <v>1668</v>
      </c>
      <c r="I32" s="14">
        <v>100</v>
      </c>
      <c r="J32" s="14"/>
      <c r="K32" s="14"/>
      <c r="L32" s="14"/>
      <c r="M32" s="14"/>
      <c r="N32" s="14">
        <v>100</v>
      </c>
      <c r="O32" s="89" t="s">
        <v>120</v>
      </c>
    </row>
    <row r="33" spans="1:15" ht="45" x14ac:dyDescent="0.25">
      <c r="A33" s="41">
        <v>26</v>
      </c>
      <c r="B33" s="45" t="s">
        <v>74</v>
      </c>
      <c r="C33" s="42" t="s">
        <v>24</v>
      </c>
      <c r="D33" s="20">
        <f t="shared" si="10"/>
        <v>14020</v>
      </c>
      <c r="E33" s="14">
        <v>1460</v>
      </c>
      <c r="F33" s="14">
        <v>1460</v>
      </c>
      <c r="G33" s="14">
        <v>11100</v>
      </c>
      <c r="H33" s="14">
        <v>0</v>
      </c>
      <c r="I33" s="14">
        <v>0</v>
      </c>
      <c r="J33" s="14"/>
      <c r="K33" s="14"/>
      <c r="L33" s="14"/>
      <c r="M33" s="14"/>
      <c r="N33" s="14">
        <v>0</v>
      </c>
      <c r="O33" s="89" t="s">
        <v>121</v>
      </c>
    </row>
    <row r="34" spans="1:15" ht="36.75" customHeight="1" x14ac:dyDescent="0.25">
      <c r="A34" s="41">
        <v>27</v>
      </c>
      <c r="B34" s="62" t="s">
        <v>60</v>
      </c>
      <c r="C34" s="42" t="s">
        <v>57</v>
      </c>
      <c r="D34" s="20">
        <f t="shared" si="10"/>
        <v>5680</v>
      </c>
      <c r="E34" s="14">
        <v>0</v>
      </c>
      <c r="F34" s="14">
        <v>0</v>
      </c>
      <c r="G34" s="14">
        <v>1420</v>
      </c>
      <c r="H34" s="14">
        <v>1420</v>
      </c>
      <c r="I34" s="14">
        <v>1420</v>
      </c>
      <c r="J34" s="14"/>
      <c r="K34" s="14"/>
      <c r="L34" s="14"/>
      <c r="M34" s="14"/>
      <c r="N34" s="14">
        <v>1420</v>
      </c>
      <c r="O34" s="89" t="s">
        <v>96</v>
      </c>
    </row>
    <row r="35" spans="1:15" ht="37.5" customHeight="1" x14ac:dyDescent="0.25">
      <c r="A35" s="41">
        <v>28</v>
      </c>
      <c r="B35" s="62" t="s">
        <v>56</v>
      </c>
      <c r="C35" s="42" t="s">
        <v>57</v>
      </c>
      <c r="D35" s="20">
        <f t="shared" si="10"/>
        <v>3667.6</v>
      </c>
      <c r="E35" s="14">
        <v>259.39999999999998</v>
      </c>
      <c r="F35" s="14">
        <v>258.2</v>
      </c>
      <c r="G35" s="14">
        <v>450</v>
      </c>
      <c r="H35" s="14">
        <v>900</v>
      </c>
      <c r="I35" s="14">
        <v>900</v>
      </c>
      <c r="J35" s="14"/>
      <c r="K35" s="14"/>
      <c r="L35" s="14"/>
      <c r="M35" s="14"/>
      <c r="N35" s="14">
        <v>900</v>
      </c>
      <c r="O35" s="89" t="s">
        <v>97</v>
      </c>
    </row>
    <row r="36" spans="1:15" ht="36" customHeight="1" x14ac:dyDescent="0.25">
      <c r="A36" s="41">
        <v>29</v>
      </c>
      <c r="B36" s="63" t="s">
        <v>61</v>
      </c>
      <c r="C36" s="42" t="s">
        <v>57</v>
      </c>
      <c r="D36" s="20">
        <f t="shared" si="10"/>
        <v>33211.800000000003</v>
      </c>
      <c r="E36" s="14">
        <v>5036.8</v>
      </c>
      <c r="F36" s="14">
        <v>5288</v>
      </c>
      <c r="G36" s="14">
        <v>5553</v>
      </c>
      <c r="H36" s="14">
        <v>5664</v>
      </c>
      <c r="I36" s="14">
        <v>5777</v>
      </c>
      <c r="J36" s="14"/>
      <c r="K36" s="14"/>
      <c r="L36" s="14"/>
      <c r="M36" s="14"/>
      <c r="N36" s="14">
        <v>5893</v>
      </c>
      <c r="O36" s="89" t="s">
        <v>110</v>
      </c>
    </row>
    <row r="37" spans="1:15" ht="50.25" customHeight="1" x14ac:dyDescent="0.25">
      <c r="A37" s="41">
        <v>30</v>
      </c>
      <c r="B37" s="64" t="s">
        <v>75</v>
      </c>
      <c r="C37" s="43" t="s">
        <v>57</v>
      </c>
      <c r="D37" s="13">
        <f t="shared" si="10"/>
        <v>7760</v>
      </c>
      <c r="E37" s="15">
        <v>1260</v>
      </c>
      <c r="F37" s="15">
        <v>1300</v>
      </c>
      <c r="G37" s="15">
        <v>1300</v>
      </c>
      <c r="H37" s="15">
        <v>1300</v>
      </c>
      <c r="I37" s="15">
        <v>1300</v>
      </c>
      <c r="J37" s="15"/>
      <c r="K37" s="15"/>
      <c r="L37" s="15"/>
      <c r="M37" s="15"/>
      <c r="N37" s="15">
        <v>1300</v>
      </c>
      <c r="O37" s="109" t="s">
        <v>126</v>
      </c>
    </row>
    <row r="38" spans="1:15" ht="50.25" customHeight="1" x14ac:dyDescent="0.25">
      <c r="A38" s="41">
        <v>31</v>
      </c>
      <c r="B38" s="65" t="s">
        <v>85</v>
      </c>
      <c r="C38" s="50" t="s">
        <v>57</v>
      </c>
      <c r="D38" s="13">
        <f t="shared" si="10"/>
        <v>10960.6</v>
      </c>
      <c r="E38" s="15">
        <v>1760.3</v>
      </c>
      <c r="F38" s="15">
        <v>1840.3</v>
      </c>
      <c r="G38" s="15">
        <v>1840</v>
      </c>
      <c r="H38" s="15">
        <v>1840</v>
      </c>
      <c r="I38" s="15">
        <v>1840</v>
      </c>
      <c r="J38" s="15"/>
      <c r="K38" s="15"/>
      <c r="L38" s="15"/>
      <c r="M38" s="15"/>
      <c r="N38" s="15">
        <v>1840</v>
      </c>
      <c r="O38" s="109" t="s">
        <v>127</v>
      </c>
    </row>
    <row r="39" spans="1:15" x14ac:dyDescent="0.25">
      <c r="B39" s="10"/>
    </row>
  </sheetData>
  <mergeCells count="10">
    <mergeCell ref="A5:A6"/>
    <mergeCell ref="B5:B6"/>
    <mergeCell ref="C5:C6"/>
    <mergeCell ref="O5:O6"/>
    <mergeCell ref="D5:N5"/>
    <mergeCell ref="A1:E1"/>
    <mergeCell ref="A2:O2"/>
    <mergeCell ref="A3:O3"/>
    <mergeCell ref="A4:O4"/>
    <mergeCell ref="N1:O1"/>
  </mergeCells>
  <pageMargins left="0.39370078740157483" right="0.39370078740157483" top="0.98425196850393704" bottom="0.74803149606299213" header="0.31496062992125984" footer="0.31496062992125984"/>
  <pageSetup paperSize="9" scale="69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topLeftCell="A25" zoomScale="148" zoomScaleNormal="148" workbookViewId="0">
      <selection activeCell="C34" sqref="C34"/>
    </sheetView>
  </sheetViews>
  <sheetFormatPr defaultRowHeight="15" x14ac:dyDescent="0.25"/>
  <cols>
    <col min="1" max="1" width="7.42578125" customWidth="1"/>
    <col min="2" max="2" width="14" customWidth="1"/>
    <col min="3" max="3" width="81.85546875" customWidth="1"/>
    <col min="4" max="4" width="12" customWidth="1"/>
    <col min="11" max="11" width="21.5703125" customWidth="1"/>
  </cols>
  <sheetData>
    <row r="1" spans="1:11" ht="96" customHeight="1" x14ac:dyDescent="0.25">
      <c r="A1" s="90"/>
      <c r="B1" s="90"/>
      <c r="C1" s="90"/>
      <c r="D1" s="90"/>
      <c r="E1" s="90"/>
      <c r="F1" s="90"/>
      <c r="G1" s="11"/>
      <c r="H1" s="66"/>
      <c r="I1" s="66"/>
      <c r="J1" s="99" t="s">
        <v>118</v>
      </c>
      <c r="K1" s="99"/>
    </row>
    <row r="2" spans="1:11" ht="18" x14ac:dyDescent="0.25">
      <c r="A2" s="91" t="s">
        <v>63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ht="18" x14ac:dyDescent="0.25">
      <c r="A3" s="91" t="s">
        <v>62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1" ht="18" x14ac:dyDescent="0.25">
      <c r="A4" s="92" t="s">
        <v>114</v>
      </c>
      <c r="B4" s="92"/>
      <c r="C4" s="92"/>
      <c r="D4" s="92"/>
      <c r="E4" s="92"/>
      <c r="F4" s="92"/>
      <c r="G4" s="92"/>
      <c r="H4" s="92"/>
      <c r="I4" s="92"/>
      <c r="J4" s="92"/>
      <c r="K4" s="92"/>
    </row>
    <row r="5" spans="1:11" x14ac:dyDescent="0.25">
      <c r="A5" s="67"/>
      <c r="B5" s="67"/>
      <c r="C5" s="67"/>
      <c r="D5" s="68"/>
      <c r="E5" s="67"/>
      <c r="F5" s="67"/>
      <c r="G5" s="67"/>
      <c r="H5" s="67"/>
      <c r="I5" s="67"/>
      <c r="J5" s="67"/>
      <c r="K5" s="67"/>
    </row>
    <row r="6" spans="1:11" ht="30" customHeight="1" x14ac:dyDescent="0.25">
      <c r="A6" s="100" t="s">
        <v>2</v>
      </c>
      <c r="B6" s="105" t="s">
        <v>88</v>
      </c>
      <c r="C6" s="101" t="s">
        <v>26</v>
      </c>
      <c r="D6" s="94" t="s">
        <v>27</v>
      </c>
      <c r="E6" s="103" t="s">
        <v>28</v>
      </c>
      <c r="F6" s="104"/>
      <c r="G6" s="104"/>
      <c r="H6" s="104"/>
      <c r="I6" s="104"/>
      <c r="J6" s="101"/>
      <c r="K6" s="100" t="s">
        <v>29</v>
      </c>
    </row>
    <row r="7" spans="1:11" ht="27.75" customHeight="1" x14ac:dyDescent="0.25">
      <c r="A7" s="100"/>
      <c r="B7" s="105"/>
      <c r="C7" s="101"/>
      <c r="D7" s="102"/>
      <c r="E7" s="34" t="s">
        <v>32</v>
      </c>
      <c r="F7" s="34" t="s">
        <v>33</v>
      </c>
      <c r="G7" s="34" t="s">
        <v>34</v>
      </c>
      <c r="H7" s="34" t="s">
        <v>35</v>
      </c>
      <c r="I7" s="69" t="s">
        <v>36</v>
      </c>
      <c r="J7" s="69" t="s">
        <v>37</v>
      </c>
      <c r="K7" s="100"/>
    </row>
    <row r="8" spans="1:11" x14ac:dyDescent="0.25">
      <c r="A8" s="37" t="s">
        <v>12</v>
      </c>
      <c r="B8" s="39">
        <v>2</v>
      </c>
      <c r="C8" s="37" t="s">
        <v>13</v>
      </c>
      <c r="D8" s="39">
        <v>3</v>
      </c>
      <c r="E8" s="37">
        <v>4</v>
      </c>
      <c r="F8" s="39">
        <v>5</v>
      </c>
      <c r="G8" s="37">
        <v>6</v>
      </c>
      <c r="H8" s="39">
        <v>7</v>
      </c>
      <c r="I8" s="37">
        <v>8</v>
      </c>
      <c r="J8" s="39">
        <v>9</v>
      </c>
      <c r="K8" s="37">
        <v>10</v>
      </c>
    </row>
    <row r="9" spans="1:11" ht="45" x14ac:dyDescent="0.25">
      <c r="A9" s="41">
        <v>1</v>
      </c>
      <c r="B9" s="41" t="s">
        <v>103</v>
      </c>
      <c r="C9" s="83" t="s">
        <v>84</v>
      </c>
      <c r="D9" s="51"/>
      <c r="E9" s="84"/>
      <c r="F9" s="84"/>
      <c r="G9" s="84"/>
      <c r="H9" s="84"/>
      <c r="I9" s="84"/>
      <c r="J9" s="84"/>
      <c r="K9" s="51"/>
    </row>
    <row r="10" spans="1:11" ht="45" x14ac:dyDescent="0.25">
      <c r="A10" s="41">
        <v>2</v>
      </c>
      <c r="B10" s="44" t="s">
        <v>104</v>
      </c>
      <c r="C10" s="85" t="s">
        <v>64</v>
      </c>
      <c r="D10" s="51"/>
      <c r="E10" s="84"/>
      <c r="F10" s="84"/>
      <c r="G10" s="84"/>
      <c r="H10" s="84"/>
      <c r="I10" s="84"/>
      <c r="J10" s="84"/>
      <c r="K10" s="51"/>
    </row>
    <row r="11" spans="1:11" ht="32.25" customHeight="1" x14ac:dyDescent="0.25">
      <c r="A11" s="41">
        <v>3</v>
      </c>
      <c r="B11" s="44" t="s">
        <v>89</v>
      </c>
      <c r="C11" s="83" t="s">
        <v>111</v>
      </c>
      <c r="D11" s="70" t="s">
        <v>31</v>
      </c>
      <c r="E11" s="71">
        <v>0</v>
      </c>
      <c r="F11" s="71">
        <v>1</v>
      </c>
      <c r="G11" s="71">
        <v>2</v>
      </c>
      <c r="H11" s="71">
        <v>3</v>
      </c>
      <c r="I11" s="71">
        <v>4</v>
      </c>
      <c r="J11" s="71">
        <v>5</v>
      </c>
      <c r="K11" s="72" t="s">
        <v>87</v>
      </c>
    </row>
    <row r="12" spans="1:11" ht="30" x14ac:dyDescent="0.25">
      <c r="A12" s="41">
        <v>4</v>
      </c>
      <c r="B12" s="44" t="s">
        <v>90</v>
      </c>
      <c r="C12" s="83" t="s">
        <v>112</v>
      </c>
      <c r="D12" s="70" t="s">
        <v>30</v>
      </c>
      <c r="E12" s="73">
        <v>80</v>
      </c>
      <c r="F12" s="73">
        <v>90</v>
      </c>
      <c r="G12" s="73">
        <v>100</v>
      </c>
      <c r="H12" s="73">
        <v>100</v>
      </c>
      <c r="I12" s="73">
        <v>100</v>
      </c>
      <c r="J12" s="73">
        <v>100</v>
      </c>
      <c r="K12" s="72" t="s">
        <v>87</v>
      </c>
    </row>
    <row r="13" spans="1:11" ht="30" x14ac:dyDescent="0.25">
      <c r="A13" s="41">
        <v>5</v>
      </c>
      <c r="B13" s="44" t="s">
        <v>101</v>
      </c>
      <c r="C13" s="83" t="s">
        <v>65</v>
      </c>
      <c r="D13" s="51"/>
      <c r="E13" s="84"/>
      <c r="F13" s="84"/>
      <c r="G13" s="84"/>
      <c r="H13" s="84"/>
      <c r="I13" s="84"/>
      <c r="J13" s="84"/>
      <c r="K13" s="51"/>
    </row>
    <row r="14" spans="1:11" ht="30" x14ac:dyDescent="0.25">
      <c r="A14" s="41">
        <v>6</v>
      </c>
      <c r="B14" s="44" t="s">
        <v>91</v>
      </c>
      <c r="C14" s="83" t="s">
        <v>68</v>
      </c>
      <c r="D14" s="74" t="s">
        <v>31</v>
      </c>
      <c r="E14" s="75">
        <v>8</v>
      </c>
      <c r="F14" s="75">
        <v>8</v>
      </c>
      <c r="G14" s="75">
        <v>9</v>
      </c>
      <c r="H14" s="75">
        <v>9</v>
      </c>
      <c r="I14" s="75">
        <v>9</v>
      </c>
      <c r="J14" s="75">
        <v>9</v>
      </c>
      <c r="K14" s="81" t="s">
        <v>87</v>
      </c>
    </row>
    <row r="15" spans="1:11" ht="30" x14ac:dyDescent="0.25">
      <c r="A15" s="41">
        <v>7</v>
      </c>
      <c r="B15" s="44" t="s">
        <v>105</v>
      </c>
      <c r="C15" s="83" t="s">
        <v>69</v>
      </c>
      <c r="D15" s="74"/>
      <c r="E15" s="75"/>
      <c r="F15" s="75"/>
      <c r="G15" s="75"/>
      <c r="H15" s="75"/>
      <c r="I15" s="75"/>
      <c r="J15" s="75"/>
      <c r="K15" s="42"/>
    </row>
    <row r="16" spans="1:11" x14ac:dyDescent="0.25">
      <c r="A16" s="41">
        <v>8</v>
      </c>
      <c r="B16" s="44" t="s">
        <v>92</v>
      </c>
      <c r="C16" s="83" t="s">
        <v>70</v>
      </c>
      <c r="D16" s="74" t="s">
        <v>31</v>
      </c>
      <c r="E16" s="75">
        <v>8</v>
      </c>
      <c r="F16" s="75">
        <v>8</v>
      </c>
      <c r="G16" s="75">
        <v>8</v>
      </c>
      <c r="H16" s="75">
        <v>8</v>
      </c>
      <c r="I16" s="75">
        <v>8</v>
      </c>
      <c r="J16" s="75">
        <v>8</v>
      </c>
      <c r="K16" s="81" t="s">
        <v>87</v>
      </c>
    </row>
    <row r="17" spans="1:11" ht="34.5" customHeight="1" x14ac:dyDescent="0.25">
      <c r="A17" s="41">
        <v>9</v>
      </c>
      <c r="B17" s="44" t="s">
        <v>106</v>
      </c>
      <c r="C17" s="83" t="s">
        <v>72</v>
      </c>
      <c r="D17" s="86"/>
      <c r="E17" s="61"/>
      <c r="F17" s="61"/>
      <c r="G17" s="61"/>
      <c r="H17" s="61"/>
      <c r="I17" s="61"/>
      <c r="J17" s="61"/>
      <c r="K17" s="76"/>
    </row>
    <row r="18" spans="1:11" ht="30" x14ac:dyDescent="0.25">
      <c r="A18" s="41">
        <v>10</v>
      </c>
      <c r="B18" s="44" t="s">
        <v>93</v>
      </c>
      <c r="C18" s="83" t="s">
        <v>71</v>
      </c>
      <c r="D18" s="74" t="s">
        <v>31</v>
      </c>
      <c r="E18" s="77">
        <v>1</v>
      </c>
      <c r="F18" s="77">
        <v>2</v>
      </c>
      <c r="G18" s="77">
        <v>4</v>
      </c>
      <c r="H18" s="77">
        <v>5</v>
      </c>
      <c r="I18" s="77">
        <v>7</v>
      </c>
      <c r="J18" s="77">
        <v>8</v>
      </c>
      <c r="K18" s="81" t="s">
        <v>87</v>
      </c>
    </row>
    <row r="19" spans="1:11" ht="30" x14ac:dyDescent="0.25">
      <c r="A19" s="41">
        <v>11</v>
      </c>
      <c r="B19" s="44" t="s">
        <v>107</v>
      </c>
      <c r="C19" s="83" t="s">
        <v>81</v>
      </c>
      <c r="D19" s="86"/>
      <c r="E19" s="61"/>
      <c r="F19" s="61"/>
      <c r="G19" s="61"/>
      <c r="H19" s="61"/>
      <c r="I19" s="61"/>
      <c r="J19" s="61"/>
      <c r="K19" s="76"/>
    </row>
    <row r="20" spans="1:11" x14ac:dyDescent="0.25">
      <c r="A20" s="41">
        <v>12</v>
      </c>
      <c r="B20" s="44" t="s">
        <v>108</v>
      </c>
      <c r="C20" s="85" t="s">
        <v>66</v>
      </c>
      <c r="D20" s="86"/>
      <c r="E20" s="61"/>
      <c r="F20" s="61"/>
      <c r="G20" s="61"/>
      <c r="H20" s="61"/>
      <c r="I20" s="61"/>
      <c r="J20" s="61"/>
      <c r="K20" s="76"/>
    </row>
    <row r="21" spans="1:11" ht="30" x14ac:dyDescent="0.25">
      <c r="A21" s="41">
        <v>13</v>
      </c>
      <c r="B21" s="44" t="s">
        <v>94</v>
      </c>
      <c r="C21" s="87" t="s">
        <v>80</v>
      </c>
      <c r="D21" s="74" t="s">
        <v>31</v>
      </c>
      <c r="E21" s="75">
        <v>9</v>
      </c>
      <c r="F21" s="75">
        <v>10</v>
      </c>
      <c r="G21" s="75">
        <v>10</v>
      </c>
      <c r="H21" s="75">
        <v>10</v>
      </c>
      <c r="I21" s="75">
        <v>10</v>
      </c>
      <c r="J21" s="75">
        <v>10</v>
      </c>
      <c r="K21" s="81" t="s">
        <v>87</v>
      </c>
    </row>
    <row r="22" spans="1:11" x14ac:dyDescent="0.25">
      <c r="A22" s="41">
        <v>14</v>
      </c>
      <c r="B22" s="44" t="s">
        <v>95</v>
      </c>
      <c r="C22" s="87" t="s">
        <v>67</v>
      </c>
      <c r="D22" s="78" t="s">
        <v>30</v>
      </c>
      <c r="E22" s="79">
        <v>100</v>
      </c>
      <c r="F22" s="79">
        <v>100</v>
      </c>
      <c r="G22" s="79">
        <v>100</v>
      </c>
      <c r="H22" s="79">
        <v>100</v>
      </c>
      <c r="I22" s="79">
        <v>100</v>
      </c>
      <c r="J22" s="79">
        <v>100</v>
      </c>
      <c r="K22" s="81" t="s">
        <v>87</v>
      </c>
    </row>
    <row r="23" spans="1:11" x14ac:dyDescent="0.25">
      <c r="A23" s="41">
        <v>15</v>
      </c>
      <c r="B23" s="44" t="s">
        <v>124</v>
      </c>
      <c r="C23" s="87" t="s">
        <v>122</v>
      </c>
      <c r="D23" s="78" t="s">
        <v>123</v>
      </c>
      <c r="E23" s="106">
        <v>20</v>
      </c>
      <c r="F23" s="106">
        <v>20</v>
      </c>
      <c r="G23" s="106">
        <v>20</v>
      </c>
      <c r="H23" s="106">
        <v>20</v>
      </c>
      <c r="I23" s="106">
        <v>20</v>
      </c>
      <c r="J23" s="106">
        <v>20</v>
      </c>
      <c r="K23" s="81" t="s">
        <v>87</v>
      </c>
    </row>
    <row r="24" spans="1:11" ht="30" x14ac:dyDescent="0.25">
      <c r="A24" s="41">
        <v>16</v>
      </c>
      <c r="B24" s="44" t="s">
        <v>109</v>
      </c>
      <c r="C24" s="87" t="s">
        <v>82</v>
      </c>
      <c r="D24" s="78"/>
      <c r="E24" s="79"/>
      <c r="F24" s="79"/>
      <c r="G24" s="79"/>
      <c r="H24" s="79"/>
      <c r="I24" s="79"/>
      <c r="J24" s="79"/>
      <c r="K24" s="79"/>
    </row>
    <row r="25" spans="1:11" ht="32.25" customHeight="1" x14ac:dyDescent="0.25">
      <c r="A25" s="41">
        <v>17</v>
      </c>
      <c r="B25" s="44" t="s">
        <v>102</v>
      </c>
      <c r="C25" s="87" t="s">
        <v>83</v>
      </c>
      <c r="D25" s="78"/>
      <c r="E25" s="79"/>
      <c r="F25" s="79"/>
      <c r="G25" s="79"/>
      <c r="H25" s="79"/>
      <c r="I25" s="79"/>
      <c r="J25" s="79"/>
      <c r="K25" s="79"/>
    </row>
    <row r="26" spans="1:11" ht="45" x14ac:dyDescent="0.25">
      <c r="A26" s="41">
        <v>18</v>
      </c>
      <c r="B26" s="44" t="s">
        <v>96</v>
      </c>
      <c r="C26" s="87" t="s">
        <v>76</v>
      </c>
      <c r="D26" s="78" t="s">
        <v>30</v>
      </c>
      <c r="E26" s="80">
        <v>66.599999999999994</v>
      </c>
      <c r="F26" s="80">
        <v>72.599999999999994</v>
      </c>
      <c r="G26" s="80">
        <v>100</v>
      </c>
      <c r="H26" s="80">
        <v>100</v>
      </c>
      <c r="I26" s="80">
        <v>100</v>
      </c>
      <c r="J26" s="80">
        <v>100</v>
      </c>
      <c r="K26" s="81" t="s">
        <v>87</v>
      </c>
    </row>
    <row r="27" spans="1:11" ht="45" x14ac:dyDescent="0.25">
      <c r="A27" s="41">
        <v>19</v>
      </c>
      <c r="B27" s="44" t="s">
        <v>97</v>
      </c>
      <c r="C27" s="82" t="s">
        <v>77</v>
      </c>
      <c r="D27" s="78" t="s">
        <v>30</v>
      </c>
      <c r="E27" s="80">
        <v>83.4</v>
      </c>
      <c r="F27" s="80">
        <v>90.4</v>
      </c>
      <c r="G27" s="80">
        <v>100</v>
      </c>
      <c r="H27" s="80">
        <v>100</v>
      </c>
      <c r="I27" s="80">
        <v>100</v>
      </c>
      <c r="J27" s="80">
        <v>100</v>
      </c>
      <c r="K27" s="81" t="s">
        <v>87</v>
      </c>
    </row>
    <row r="28" spans="1:11" ht="30" x14ac:dyDescent="0.25">
      <c r="A28" s="41">
        <v>20</v>
      </c>
      <c r="B28" s="44" t="s">
        <v>98</v>
      </c>
      <c r="C28" s="82" t="s">
        <v>78</v>
      </c>
      <c r="D28" s="78" t="s">
        <v>30</v>
      </c>
      <c r="E28" s="80">
        <v>20</v>
      </c>
      <c r="F28" s="80">
        <v>30</v>
      </c>
      <c r="G28" s="80">
        <v>40</v>
      </c>
      <c r="H28" s="80">
        <v>50</v>
      </c>
      <c r="I28" s="80">
        <v>50</v>
      </c>
      <c r="J28" s="80">
        <v>50</v>
      </c>
      <c r="K28" s="81" t="s">
        <v>87</v>
      </c>
    </row>
    <row r="29" spans="1:11" ht="30" x14ac:dyDescent="0.25">
      <c r="A29" s="41">
        <v>21</v>
      </c>
      <c r="B29" s="44" t="s">
        <v>99</v>
      </c>
      <c r="C29" s="82" t="s">
        <v>79</v>
      </c>
      <c r="D29" s="78" t="s">
        <v>30</v>
      </c>
      <c r="E29" s="80">
        <v>15</v>
      </c>
      <c r="F29" s="80">
        <v>25</v>
      </c>
      <c r="G29" s="80">
        <v>35</v>
      </c>
      <c r="H29" s="80">
        <v>45</v>
      </c>
      <c r="I29" s="80">
        <v>45</v>
      </c>
      <c r="J29" s="80">
        <v>45</v>
      </c>
      <c r="K29" s="81" t="s">
        <v>87</v>
      </c>
    </row>
    <row r="30" spans="1:11" ht="30" x14ac:dyDescent="0.25">
      <c r="A30" s="41">
        <v>22</v>
      </c>
      <c r="B30" s="44" t="s">
        <v>126</v>
      </c>
      <c r="C30" s="82" t="s">
        <v>125</v>
      </c>
      <c r="D30" s="78" t="s">
        <v>30</v>
      </c>
      <c r="E30" s="107">
        <v>100</v>
      </c>
      <c r="F30" s="108">
        <v>100</v>
      </c>
      <c r="G30" s="108">
        <v>100</v>
      </c>
      <c r="H30" s="108">
        <v>100</v>
      </c>
      <c r="I30" s="108">
        <v>100</v>
      </c>
      <c r="J30" s="108">
        <v>100</v>
      </c>
      <c r="K30" s="81" t="s">
        <v>87</v>
      </c>
    </row>
    <row r="31" spans="1:11" x14ac:dyDescent="0.25">
      <c r="A31" s="41">
        <v>23</v>
      </c>
      <c r="B31" s="44" t="s">
        <v>127</v>
      </c>
      <c r="C31" s="82" t="s">
        <v>128</v>
      </c>
      <c r="D31" s="78" t="s">
        <v>30</v>
      </c>
      <c r="E31" s="107">
        <v>100</v>
      </c>
      <c r="F31" s="108">
        <v>100</v>
      </c>
      <c r="G31" s="108">
        <v>100</v>
      </c>
      <c r="H31" s="108">
        <v>100</v>
      </c>
      <c r="I31" s="108">
        <v>100</v>
      </c>
      <c r="J31" s="108">
        <v>100</v>
      </c>
      <c r="K31" s="81" t="s">
        <v>87</v>
      </c>
    </row>
  </sheetData>
  <mergeCells count="11">
    <mergeCell ref="A6:A7"/>
    <mergeCell ref="C6:C7"/>
    <mergeCell ref="D6:D7"/>
    <mergeCell ref="K6:K7"/>
    <mergeCell ref="E6:J6"/>
    <mergeCell ref="B6:B7"/>
    <mergeCell ref="A1:F1"/>
    <mergeCell ref="A2:K2"/>
    <mergeCell ref="A3:K3"/>
    <mergeCell ref="A4:K4"/>
    <mergeCell ref="J1:K1"/>
  </mergeCells>
  <pageMargins left="0.39370078740157483" right="0.39370078740157483" top="0.98425196850393704" bottom="0.74803149606299213" header="0.31496062992125984" footer="0.31496062992125984"/>
  <pageSetup paperSize="9" scale="72" fitToHeight="2" orientation="landscape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План мероприятий</vt:lpstr>
      <vt:lpstr>Целевые показатели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2020-04-30T01:10:06Z</dcterms:modified>
</cp:coreProperties>
</file>